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Plantillas\"/>
    </mc:Choice>
  </mc:AlternateContent>
  <xr:revisionPtr revIDLastSave="0" documentId="13_ncr:1_{7BC96249-1E77-4285-8288-42573115DF60}" xr6:coauthVersionLast="47" xr6:coauthVersionMax="47" xr10:uidLastSave="{00000000-0000-0000-0000-000000000000}"/>
  <workbookProtection workbookAlgorithmName="SHA-512" workbookHashValue="vl5WRb937UfQb6uOcepmchF9kYLV5J40y6aX5jU/gNbkKlK2nqvvATj31yuo3XFYl/j0ASnOnIH/mB53rl+Irw==" workbookSaltValue="QoJ9lt5opjIbjFmgoCA/iQ==" workbookSpinCount="100000" lockStructure="1"/>
  <bookViews>
    <workbookView xWindow="0" yWindow="0" windowWidth="28800" windowHeight="15600" xr2:uid="{00000000-000D-0000-FFFF-FFFF00000000}"/>
  </bookViews>
  <sheets>
    <sheet name="F19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2" l="1"/>
  <c r="I74" i="2" s="1"/>
  <c r="F73" i="2"/>
  <c r="I73" i="2" s="1"/>
  <c r="F72" i="2"/>
  <c r="I72" i="2" s="1"/>
  <c r="F71" i="2"/>
  <c r="I71" i="2" s="1"/>
  <c r="H70" i="2"/>
  <c r="G70" i="2"/>
  <c r="E70" i="2"/>
  <c r="D70" i="2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H60" i="2"/>
  <c r="G60" i="2"/>
  <c r="E60" i="2"/>
  <c r="D60" i="2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H52" i="2"/>
  <c r="G52" i="2"/>
  <c r="E52" i="2"/>
  <c r="D52" i="2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H43" i="2"/>
  <c r="G43" i="2"/>
  <c r="E43" i="2"/>
  <c r="D43" i="2"/>
  <c r="F40" i="2"/>
  <c r="I40" i="2" s="1"/>
  <c r="F39" i="2"/>
  <c r="I39" i="2" s="1"/>
  <c r="F38" i="2"/>
  <c r="I38" i="2" s="1"/>
  <c r="F37" i="2"/>
  <c r="I37" i="2" s="1"/>
  <c r="H36" i="2"/>
  <c r="G36" i="2"/>
  <c r="E36" i="2"/>
  <c r="D36" i="2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H26" i="2"/>
  <c r="G26" i="2"/>
  <c r="E26" i="2"/>
  <c r="D26" i="2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H18" i="2"/>
  <c r="G18" i="2"/>
  <c r="E18" i="2"/>
  <c r="D18" i="2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H9" i="2"/>
  <c r="G9" i="2"/>
  <c r="E9" i="2"/>
  <c r="D9" i="2"/>
  <c r="F70" i="2" l="1"/>
  <c r="I70" i="2" s="1"/>
  <c r="E75" i="2"/>
  <c r="H75" i="2"/>
  <c r="G75" i="2"/>
  <c r="F52" i="2"/>
  <c r="I52" i="2" s="1"/>
  <c r="F36" i="2"/>
  <c r="I36" i="2" s="1"/>
  <c r="F18" i="2"/>
  <c r="I18" i="2" s="1"/>
  <c r="D41" i="2"/>
  <c r="F9" i="2"/>
  <c r="I9" i="2" s="1"/>
  <c r="G41" i="2"/>
  <c r="F43" i="2"/>
  <c r="I43" i="2" s="1"/>
  <c r="F60" i="2"/>
  <c r="I60" i="2" s="1"/>
  <c r="H41" i="2"/>
  <c r="F26" i="2"/>
  <c r="I26" i="2" s="1"/>
  <c r="D75" i="2"/>
  <c r="E41" i="2"/>
  <c r="E76" i="2" l="1"/>
  <c r="F75" i="2"/>
  <c r="I75" i="2"/>
  <c r="H76" i="2"/>
  <c r="G76" i="2"/>
  <c r="D76" i="2"/>
  <c r="F41" i="2"/>
  <c r="F76" i="2" l="1"/>
  <c r="I41" i="2"/>
  <c r="I76" i="2" s="1"/>
</calcChain>
</file>

<file path=xl/sharedStrings.xml><?xml version="1.0" encoding="utf-8"?>
<sst xmlns="http://schemas.openxmlformats.org/spreadsheetml/2006/main" count="89" uniqueCount="57">
  <si>
    <t>ESTADO ANALÍTICO DEL EJERCICIO DEL PRESUPUESTO DE EGRESOS DETALLADO - LDF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</si>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</sst>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hidden="1"/>
    </xf>
    <xf numFmtId="42" fontId="5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42" fontId="5" fillId="0" borderId="5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4" fontId="2" fillId="0" borderId="0" xfId="2" applyNumberFormat="1" applyFont="1" applyFill="1" applyBorder="1" applyAlignment="1" applyProtection="1">
      <alignment horizontal="right" vertical="top" wrapText="1"/>
      <protection hidden="1"/>
    </xf>
    <xf numFmtId="0" fontId="0" fillId="0" borderId="6" xfId="0" applyBorder="1" applyProtection="1">
      <protection hidden="1"/>
    </xf>
    <xf numFmtId="0" fontId="7" fillId="3" borderId="7" xfId="0" applyFont="1" applyFill="1" applyBorder="1" applyAlignment="1" applyProtection="1">
      <alignment vertical="center"/>
      <protection hidden="1"/>
    </xf>
    <xf numFmtId="4" fontId="0" fillId="2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/>
      <protection hidden="1"/>
    </xf>
    <xf numFmtId="0" fontId="7" fillId="3" borderId="8" xfId="0" applyFont="1" applyFill="1" applyBorder="1" applyAlignment="1" applyProtection="1">
      <alignment vertical="center"/>
      <protection hidden="1"/>
    </xf>
    <xf numFmtId="0" fontId="7" fillId="3" borderId="7" xfId="0" applyFont="1" applyFill="1" applyBorder="1" applyAlignment="1" applyProtection="1">
      <alignment vertical="center" wrapText="1"/>
      <protection hidden="1"/>
    </xf>
    <xf numFmtId="4" fontId="0" fillId="2" borderId="6" xfId="2" applyNumberFormat="1" applyFont="1" applyFill="1" applyBorder="1" applyAlignment="1" applyProtection="1">
      <alignment horizontal="right" vertical="top" wrapText="1"/>
      <protection hidden="1"/>
    </xf>
    <xf numFmtId="0" fontId="2" fillId="0" borderId="8" xfId="0" applyFont="1" applyBorder="1" applyAlignment="1" applyProtection="1">
      <alignment horizontal="right" vertical="top"/>
      <protection hidden="1"/>
    </xf>
    <xf numFmtId="4" fontId="2" fillId="0" borderId="5" xfId="0" applyNumberFormat="1" applyFont="1" applyBorder="1" applyAlignment="1" applyProtection="1">
      <alignment horizontal="right" vertical="top"/>
      <protection hidden="1"/>
    </xf>
    <xf numFmtId="42" fontId="5" fillId="0" borderId="4" xfId="0" applyNumberFormat="1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8" xfId="0" applyFont="1" applyBorder="1" applyAlignment="1" applyProtection="1">
      <alignment horizontal="center" vertical="top"/>
      <protection hidden="1"/>
    </xf>
    <xf numFmtId="4" fontId="2" fillId="0" borderId="10" xfId="0" applyNumberFormat="1" applyFont="1" applyBorder="1" applyAlignment="1" applyProtection="1">
      <alignment horizontal="right" vertical="top"/>
      <protection hidden="1"/>
    </xf>
    <xf numFmtId="0" fontId="0" fillId="0" borderId="10" xfId="0" applyBorder="1" applyProtection="1">
      <protection hidden="1"/>
    </xf>
    <xf numFmtId="0" fontId="8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4" fontId="0" fillId="0" borderId="7" xfId="0" applyNumberFormat="1" applyBorder="1" applyAlignment="1" applyProtection="1">
      <alignment horizontal="righ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2" fontId="4" fillId="0" borderId="1" xfId="0" applyNumberFormat="1" applyFont="1" applyBorder="1" applyAlignment="1" applyProtection="1">
      <alignment horizontal="center"/>
      <protection hidden="1"/>
    </xf>
    <xf numFmtId="42" fontId="5" fillId="0" borderId="1" xfId="0" applyNumberFormat="1" applyFont="1" applyBorder="1" applyAlignment="1" applyProtection="1">
      <alignment horizontal="center" vertical="center" wrapText="1"/>
      <protection hidden="1"/>
    </xf>
    <xf numFmtId="42" fontId="5" fillId="0" borderId="2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0" borderId="9" xfId="0" applyFont="1" applyBorder="1" applyAlignment="1" applyProtection="1">
      <alignment horizontal="left" vertical="top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86"/>
  <sheetViews>
    <sheetView showGridLines="0" tabSelected="1" zoomScale="95" zoomScaleNormal="95" workbookViewId="0">
      <pane ySplit="7" topLeftCell="A8" activePane="bottomLeft" state="frozen"/>
      <selection activeCell="B1" sqref="B1"/>
      <selection pane="bottomLeft" activeCell="A86" sqref="A86"/>
    </sheetView>
  </sheetViews>
  <sheetFormatPr baseColWidth="10" defaultColWidth="0" defaultRowHeight="15" zeroHeight="1" x14ac:dyDescent="0.25"/>
  <cols>
    <col min="1" max="1" width="2" style="1" customWidth="1"/>
    <col min="2" max="2" width="2.85546875" style="1" customWidth="1"/>
    <col min="3" max="3" width="85.7109375" style="1" bestFit="1" customWidth="1"/>
    <col min="4" max="9" width="18" style="1" customWidth="1"/>
    <col min="10" max="10" width="1" style="1" customWidth="1"/>
    <col min="11" max="16384" width="11.42578125" style="1" hidden="1"/>
  </cols>
  <sheetData>
    <row r="1" spans="1:10" ht="23.25" customHeight="1" x14ac:dyDescent="0.3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8.75" x14ac:dyDescent="0.25">
      <c r="B2" s="42" t="s">
        <v>0</v>
      </c>
      <c r="C2" s="42"/>
      <c r="D2" s="42"/>
      <c r="E2" s="42"/>
      <c r="F2" s="42"/>
      <c r="G2" s="42"/>
      <c r="H2" s="42"/>
      <c r="I2" s="42"/>
    </row>
    <row r="3" spans="1:10" ht="18.75" x14ac:dyDescent="0.25">
      <c r="B3" s="42" t="s">
        <v>1</v>
      </c>
      <c r="C3" s="42"/>
      <c r="D3" s="42"/>
      <c r="E3" s="42"/>
      <c r="F3" s="42"/>
      <c r="G3" s="42"/>
      <c r="H3" s="42"/>
      <c r="I3" s="42"/>
    </row>
    <row r="4" spans="1:10" ht="15.75" customHeight="1" x14ac:dyDescent="0.25">
      <c r="A4" s="37" t="s">
        <v>51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ht="15" customHeight="1" x14ac:dyDescent="0.25">
      <c r="A6" s="29" t="s">
        <v>2</v>
      </c>
      <c r="B6" s="29"/>
      <c r="C6" s="29"/>
      <c r="D6" s="31" t="s">
        <v>3</v>
      </c>
      <c r="E6" s="31"/>
      <c r="F6" s="31"/>
      <c r="G6" s="31"/>
      <c r="H6" s="31"/>
      <c r="I6" s="32" t="s">
        <v>4</v>
      </c>
    </row>
    <row r="7" spans="1:10" ht="24" x14ac:dyDescent="0.25">
      <c r="A7" s="30"/>
      <c r="B7" s="30"/>
      <c r="C7" s="30"/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33"/>
    </row>
    <row r="8" spans="1:10" x14ac:dyDescent="0.25">
      <c r="A8" s="3" t="s">
        <v>10</v>
      </c>
      <c r="B8" s="4" t="s">
        <v>11</v>
      </c>
      <c r="C8" s="4"/>
      <c r="D8" s="5"/>
      <c r="E8" s="5"/>
      <c r="F8" s="5"/>
      <c r="G8" s="5"/>
      <c r="H8" s="5"/>
      <c r="I8" s="5"/>
    </row>
    <row r="9" spans="1:10" ht="15" customHeight="1" x14ac:dyDescent="0.25">
      <c r="B9" s="6" t="s">
        <v>12</v>
      </c>
      <c r="C9" s="6"/>
      <c r="D9" s="7">
        <f>SUM(D10:D17)</f>
        <v>70388537</v>
      </c>
      <c r="E9" s="7">
        <f>SUM(E10:E17)</f>
        <v>27463667</v>
      </c>
      <c r="F9" s="7">
        <f>D9+E9</f>
        <v>97852204</v>
      </c>
      <c r="G9" s="7">
        <f t="shared" ref="G9:H9" si="0">SUM(G10:G17)</f>
        <v>83949828.040000007</v>
      </c>
      <c r="H9" s="7">
        <f t="shared" si="0"/>
        <v>82216838.780000001</v>
      </c>
      <c r="I9" s="7">
        <f>F9-G9</f>
        <v>13902375.959999993</v>
      </c>
    </row>
    <row r="10" spans="1:10" x14ac:dyDescent="0.25">
      <c r="B10" s="8"/>
      <c r="C10" s="9" t="s">
        <v>13</v>
      </c>
      <c r="D10" s="28">
        <v>0</v>
      </c>
      <c r="E10" s="28">
        <v>3189601</v>
      </c>
      <c r="F10" s="10">
        <f t="shared" ref="F10:F41" si="1">D10+E10</f>
        <v>3189601</v>
      </c>
      <c r="G10" s="28">
        <v>3189601.3</v>
      </c>
      <c r="H10" s="28">
        <v>3189601.3</v>
      </c>
      <c r="I10" s="10">
        <f t="shared" ref="I10:I41" si="2">F10-G10</f>
        <v>-0.29999999981373549</v>
      </c>
    </row>
    <row r="11" spans="1:10" x14ac:dyDescent="0.25">
      <c r="C11" s="9" t="s">
        <v>14</v>
      </c>
      <c r="D11" s="28">
        <v>0</v>
      </c>
      <c r="E11" s="28">
        <v>0</v>
      </c>
      <c r="F11" s="10">
        <f t="shared" si="1"/>
        <v>0</v>
      </c>
      <c r="G11" s="28">
        <v>0</v>
      </c>
      <c r="H11" s="28">
        <v>0</v>
      </c>
      <c r="I11" s="10">
        <f t="shared" si="2"/>
        <v>0</v>
      </c>
    </row>
    <row r="12" spans="1:10" x14ac:dyDescent="0.25">
      <c r="C12" s="9" t="s">
        <v>15</v>
      </c>
      <c r="D12" s="28">
        <v>0</v>
      </c>
      <c r="E12" s="28">
        <v>24171036</v>
      </c>
      <c r="F12" s="10">
        <f t="shared" si="1"/>
        <v>24171036</v>
      </c>
      <c r="G12" s="28">
        <v>24171036.309999999</v>
      </c>
      <c r="H12" s="28">
        <v>22882608.510000002</v>
      </c>
      <c r="I12" s="10">
        <f t="shared" si="2"/>
        <v>-0.30999999865889549</v>
      </c>
    </row>
    <row r="13" spans="1:10" x14ac:dyDescent="0.25">
      <c r="C13" s="9" t="s">
        <v>16</v>
      </c>
      <c r="D13" s="28">
        <v>0</v>
      </c>
      <c r="E13" s="28">
        <v>0</v>
      </c>
      <c r="F13" s="10">
        <f t="shared" si="1"/>
        <v>0</v>
      </c>
      <c r="G13" s="28">
        <v>0</v>
      </c>
      <c r="H13" s="28">
        <v>0</v>
      </c>
      <c r="I13" s="10">
        <f t="shared" si="2"/>
        <v>0</v>
      </c>
    </row>
    <row r="14" spans="1:10" x14ac:dyDescent="0.25">
      <c r="C14" s="9" t="s">
        <v>17</v>
      </c>
      <c r="D14" s="28">
        <v>61985161</v>
      </c>
      <c r="E14" s="28">
        <v>-14013801</v>
      </c>
      <c r="F14" s="10">
        <f t="shared" si="1"/>
        <v>47971360</v>
      </c>
      <c r="G14" s="28">
        <v>34068986.590000004</v>
      </c>
      <c r="H14" s="28">
        <v>34068986.590000004</v>
      </c>
      <c r="I14" s="10">
        <f t="shared" si="2"/>
        <v>13902373.409999996</v>
      </c>
    </row>
    <row r="15" spans="1:10" x14ac:dyDescent="0.25">
      <c r="C15" s="9" t="s">
        <v>18</v>
      </c>
      <c r="D15" s="28">
        <v>0</v>
      </c>
      <c r="E15" s="28">
        <v>0</v>
      </c>
      <c r="F15" s="10">
        <f t="shared" si="1"/>
        <v>0</v>
      </c>
      <c r="G15" s="28">
        <v>0</v>
      </c>
      <c r="H15" s="28">
        <v>0</v>
      </c>
      <c r="I15" s="10">
        <f t="shared" si="2"/>
        <v>0</v>
      </c>
    </row>
    <row r="16" spans="1:10" x14ac:dyDescent="0.25">
      <c r="C16" s="9" t="s">
        <v>19</v>
      </c>
      <c r="D16" s="28">
        <v>8403376</v>
      </c>
      <c r="E16" s="28">
        <v>-20450</v>
      </c>
      <c r="F16" s="10">
        <f t="shared" si="1"/>
        <v>8382926</v>
      </c>
      <c r="G16" s="28">
        <v>8382925</v>
      </c>
      <c r="H16" s="28">
        <v>8382925</v>
      </c>
      <c r="I16" s="10">
        <f t="shared" si="2"/>
        <v>1</v>
      </c>
    </row>
    <row r="17" spans="2:9" x14ac:dyDescent="0.25">
      <c r="C17" s="9" t="s">
        <v>20</v>
      </c>
      <c r="D17" s="28">
        <v>0</v>
      </c>
      <c r="E17" s="28">
        <v>14137281</v>
      </c>
      <c r="F17" s="10">
        <f t="shared" si="1"/>
        <v>14137281</v>
      </c>
      <c r="G17" s="28">
        <v>14137278.84</v>
      </c>
      <c r="H17" s="28">
        <v>13692717.380000001</v>
      </c>
      <c r="I17" s="10">
        <f t="shared" si="2"/>
        <v>2.1600000001490116</v>
      </c>
    </row>
    <row r="18" spans="2:9" x14ac:dyDescent="0.25">
      <c r="B18" s="38" t="s">
        <v>21</v>
      </c>
      <c r="C18" s="39"/>
      <c r="D18" s="11">
        <f>SUM(D19:D25)</f>
        <v>84313922</v>
      </c>
      <c r="E18" s="11">
        <f>SUM(E19:E25)</f>
        <v>14111251</v>
      </c>
      <c r="F18" s="11">
        <f t="shared" si="1"/>
        <v>98425173</v>
      </c>
      <c r="G18" s="11">
        <f t="shared" ref="G18:H18" si="3">SUM(G19:G25)</f>
        <v>98425177.120000005</v>
      </c>
      <c r="H18" s="11">
        <f t="shared" si="3"/>
        <v>98396757.160000011</v>
      </c>
      <c r="I18" s="11">
        <f t="shared" si="2"/>
        <v>-4.1200000047683716</v>
      </c>
    </row>
    <row r="19" spans="2:9" x14ac:dyDescent="0.25">
      <c r="B19" s="8"/>
      <c r="C19" s="9" t="s">
        <v>22</v>
      </c>
      <c r="D19" s="28">
        <v>0</v>
      </c>
      <c r="E19" s="28">
        <v>712338</v>
      </c>
      <c r="F19" s="10">
        <f t="shared" si="1"/>
        <v>712338</v>
      </c>
      <c r="G19" s="28">
        <v>712338.36</v>
      </c>
      <c r="H19" s="28">
        <v>712338.36</v>
      </c>
      <c r="I19" s="10">
        <f t="shared" si="2"/>
        <v>-0.35999999998603016</v>
      </c>
    </row>
    <row r="20" spans="2:9" x14ac:dyDescent="0.25">
      <c r="C20" s="9" t="s">
        <v>23</v>
      </c>
      <c r="D20" s="28">
        <v>61375641</v>
      </c>
      <c r="E20" s="28">
        <v>7673002</v>
      </c>
      <c r="F20" s="10">
        <f t="shared" si="1"/>
        <v>69048643</v>
      </c>
      <c r="G20" s="28">
        <v>69048643.969999999</v>
      </c>
      <c r="H20" s="28">
        <v>69020224.010000005</v>
      </c>
      <c r="I20" s="10">
        <f t="shared" si="2"/>
        <v>-0.9699999988079071</v>
      </c>
    </row>
    <row r="21" spans="2:9" x14ac:dyDescent="0.25">
      <c r="C21" s="9" t="s">
        <v>24</v>
      </c>
      <c r="D21" s="28">
        <v>0</v>
      </c>
      <c r="E21" s="28">
        <v>16346347</v>
      </c>
      <c r="F21" s="10">
        <f t="shared" si="1"/>
        <v>16346347</v>
      </c>
      <c r="G21" s="28">
        <v>16346346.390000001</v>
      </c>
      <c r="H21" s="28">
        <v>16346346.390000001</v>
      </c>
      <c r="I21" s="10">
        <f t="shared" si="2"/>
        <v>0.60999999940395355</v>
      </c>
    </row>
    <row r="22" spans="2:9" x14ac:dyDescent="0.25">
      <c r="C22" s="9" t="s">
        <v>25</v>
      </c>
      <c r="D22" s="28">
        <v>7777888</v>
      </c>
      <c r="E22" s="28">
        <v>-2529249</v>
      </c>
      <c r="F22" s="10">
        <f t="shared" si="1"/>
        <v>5248639</v>
      </c>
      <c r="G22" s="28">
        <v>5248640.53</v>
      </c>
      <c r="H22" s="28">
        <v>5248640.53</v>
      </c>
      <c r="I22" s="10">
        <f t="shared" si="2"/>
        <v>-1.5300000002607703</v>
      </c>
    </row>
    <row r="23" spans="2:9" x14ac:dyDescent="0.25">
      <c r="C23" s="9" t="s">
        <v>26</v>
      </c>
      <c r="D23" s="28">
        <v>15160393</v>
      </c>
      <c r="E23" s="28">
        <v>-8879025</v>
      </c>
      <c r="F23" s="10">
        <f t="shared" si="1"/>
        <v>6281368</v>
      </c>
      <c r="G23" s="28">
        <v>6281368.9800000004</v>
      </c>
      <c r="H23" s="28">
        <v>6281368.9800000004</v>
      </c>
      <c r="I23" s="10">
        <f t="shared" si="2"/>
        <v>-0.98000000044703484</v>
      </c>
    </row>
    <row r="24" spans="2:9" x14ac:dyDescent="0.25">
      <c r="C24" s="9" t="s">
        <v>27</v>
      </c>
      <c r="D24" s="28">
        <v>0</v>
      </c>
      <c r="E24" s="28">
        <v>787838</v>
      </c>
      <c r="F24" s="10">
        <f t="shared" si="1"/>
        <v>787838</v>
      </c>
      <c r="G24" s="28">
        <v>787838.89</v>
      </c>
      <c r="H24" s="28">
        <v>787838.89</v>
      </c>
      <c r="I24" s="10">
        <f t="shared" si="2"/>
        <v>-0.89000000001396984</v>
      </c>
    </row>
    <row r="25" spans="2:9" x14ac:dyDescent="0.25">
      <c r="C25" s="9" t="s">
        <v>28</v>
      </c>
      <c r="D25" s="28">
        <v>0</v>
      </c>
      <c r="E25" s="28">
        <v>0</v>
      </c>
      <c r="F25" s="10">
        <f t="shared" si="1"/>
        <v>0</v>
      </c>
      <c r="G25" s="28">
        <v>0</v>
      </c>
      <c r="H25" s="28">
        <v>0</v>
      </c>
      <c r="I25" s="10">
        <f t="shared" si="2"/>
        <v>0</v>
      </c>
    </row>
    <row r="26" spans="2:9" x14ac:dyDescent="0.25">
      <c r="B26" s="38" t="s">
        <v>29</v>
      </c>
      <c r="C26" s="39"/>
      <c r="D26" s="12">
        <f>SUM(D27:D35)</f>
        <v>0</v>
      </c>
      <c r="E26" s="12">
        <f>SUM(E27:E35)</f>
        <v>625701</v>
      </c>
      <c r="F26" s="12">
        <f t="shared" si="1"/>
        <v>625701</v>
      </c>
      <c r="G26" s="12">
        <f t="shared" ref="G26:H26" si="4">SUM(G27:G35)</f>
        <v>625700.68000000005</v>
      </c>
      <c r="H26" s="12">
        <f t="shared" si="4"/>
        <v>625700.68000000005</v>
      </c>
      <c r="I26" s="12">
        <f t="shared" si="2"/>
        <v>0.31999999994877726</v>
      </c>
    </row>
    <row r="27" spans="2:9" x14ac:dyDescent="0.25">
      <c r="B27" s="8"/>
      <c r="C27" s="9" t="s">
        <v>30</v>
      </c>
      <c r="D27" s="28">
        <v>0</v>
      </c>
      <c r="E27" s="28">
        <v>0</v>
      </c>
      <c r="F27" s="10">
        <f t="shared" si="1"/>
        <v>0</v>
      </c>
      <c r="G27" s="28">
        <v>0</v>
      </c>
      <c r="H27" s="28">
        <v>0</v>
      </c>
      <c r="I27" s="10">
        <f t="shared" si="2"/>
        <v>0</v>
      </c>
    </row>
    <row r="28" spans="2:9" x14ac:dyDescent="0.25">
      <c r="C28" s="9" t="s">
        <v>31</v>
      </c>
      <c r="D28" s="28">
        <v>0</v>
      </c>
      <c r="E28" s="28">
        <v>0</v>
      </c>
      <c r="F28" s="10">
        <f t="shared" si="1"/>
        <v>0</v>
      </c>
      <c r="G28" s="28">
        <v>0</v>
      </c>
      <c r="H28" s="28">
        <v>0</v>
      </c>
      <c r="I28" s="10">
        <f t="shared" si="2"/>
        <v>0</v>
      </c>
    </row>
    <row r="29" spans="2:9" x14ac:dyDescent="0.25">
      <c r="C29" s="9" t="s">
        <v>32</v>
      </c>
      <c r="D29" s="28">
        <v>0</v>
      </c>
      <c r="E29" s="28">
        <v>0</v>
      </c>
      <c r="F29" s="10">
        <f t="shared" si="1"/>
        <v>0</v>
      </c>
      <c r="G29" s="28">
        <v>0</v>
      </c>
      <c r="H29" s="28">
        <v>0</v>
      </c>
      <c r="I29" s="10">
        <f t="shared" si="2"/>
        <v>0</v>
      </c>
    </row>
    <row r="30" spans="2:9" x14ac:dyDescent="0.25">
      <c r="C30" s="9" t="s">
        <v>33</v>
      </c>
      <c r="D30" s="28">
        <v>0</v>
      </c>
      <c r="E30" s="28">
        <v>0</v>
      </c>
      <c r="F30" s="10">
        <f t="shared" si="1"/>
        <v>0</v>
      </c>
      <c r="G30" s="28">
        <v>0</v>
      </c>
      <c r="H30" s="28">
        <v>0</v>
      </c>
      <c r="I30" s="10">
        <f t="shared" si="2"/>
        <v>0</v>
      </c>
    </row>
    <row r="31" spans="2:9" x14ac:dyDescent="0.25">
      <c r="C31" s="9" t="s">
        <v>34</v>
      </c>
      <c r="D31" s="28">
        <v>0</v>
      </c>
      <c r="E31" s="28">
        <v>0</v>
      </c>
      <c r="F31" s="10">
        <f t="shared" si="1"/>
        <v>0</v>
      </c>
      <c r="G31" s="28">
        <v>0</v>
      </c>
      <c r="H31" s="28">
        <v>0</v>
      </c>
      <c r="I31" s="10">
        <f t="shared" si="2"/>
        <v>0</v>
      </c>
    </row>
    <row r="32" spans="2:9" x14ac:dyDescent="0.25">
      <c r="C32" s="9" t="s">
        <v>35</v>
      </c>
      <c r="D32" s="28">
        <v>0</v>
      </c>
      <c r="E32" s="28">
        <v>0</v>
      </c>
      <c r="F32" s="10">
        <f t="shared" si="1"/>
        <v>0</v>
      </c>
      <c r="G32" s="28">
        <v>0</v>
      </c>
      <c r="H32" s="28">
        <v>0</v>
      </c>
      <c r="I32" s="10">
        <f t="shared" si="2"/>
        <v>0</v>
      </c>
    </row>
    <row r="33" spans="1:9" x14ac:dyDescent="0.25">
      <c r="C33" s="9" t="s">
        <v>36</v>
      </c>
      <c r="D33" s="28">
        <v>0</v>
      </c>
      <c r="E33" s="28">
        <v>625701</v>
      </c>
      <c r="F33" s="10">
        <f t="shared" si="1"/>
        <v>625701</v>
      </c>
      <c r="G33" s="28">
        <v>625700.68000000005</v>
      </c>
      <c r="H33" s="28">
        <v>625700.68000000005</v>
      </c>
      <c r="I33" s="10">
        <f t="shared" si="2"/>
        <v>0.31999999994877726</v>
      </c>
    </row>
    <row r="34" spans="1:9" x14ac:dyDescent="0.25">
      <c r="C34" s="9" t="s">
        <v>37</v>
      </c>
      <c r="D34" s="28">
        <v>0</v>
      </c>
      <c r="E34" s="28">
        <v>0</v>
      </c>
      <c r="F34" s="10">
        <f t="shared" si="1"/>
        <v>0</v>
      </c>
      <c r="G34" s="28">
        <v>0</v>
      </c>
      <c r="H34" s="28">
        <v>0</v>
      </c>
      <c r="I34" s="10">
        <f t="shared" si="2"/>
        <v>0</v>
      </c>
    </row>
    <row r="35" spans="1:9" x14ac:dyDescent="0.25">
      <c r="C35" s="9" t="s">
        <v>38</v>
      </c>
      <c r="D35" s="28">
        <v>0</v>
      </c>
      <c r="E35" s="28">
        <v>0</v>
      </c>
      <c r="F35" s="10">
        <f t="shared" si="1"/>
        <v>0</v>
      </c>
      <c r="G35" s="28">
        <v>0</v>
      </c>
      <c r="H35" s="28">
        <v>0</v>
      </c>
      <c r="I35" s="10">
        <f t="shared" si="2"/>
        <v>0</v>
      </c>
    </row>
    <row r="36" spans="1:9" x14ac:dyDescent="0.25">
      <c r="B36" s="40" t="s">
        <v>39</v>
      </c>
      <c r="C36" s="41"/>
      <c r="D36" s="12">
        <f>SUM(D37:D40)</f>
        <v>0</v>
      </c>
      <c r="E36" s="12">
        <f>SUM(E37:E40)</f>
        <v>0</v>
      </c>
      <c r="F36" s="12">
        <f t="shared" si="1"/>
        <v>0</v>
      </c>
      <c r="G36" s="12">
        <f>SUM(G37:G40)</f>
        <v>0</v>
      </c>
      <c r="H36" s="12">
        <f>SUM(H37:H40)</f>
        <v>0</v>
      </c>
      <c r="I36" s="12">
        <f t="shared" si="2"/>
        <v>0</v>
      </c>
    </row>
    <row r="37" spans="1:9" x14ac:dyDescent="0.25">
      <c r="C37" s="13" t="s">
        <v>40</v>
      </c>
      <c r="D37" s="28">
        <v>0</v>
      </c>
      <c r="E37" s="28">
        <v>0</v>
      </c>
      <c r="F37" s="10">
        <f t="shared" si="1"/>
        <v>0</v>
      </c>
      <c r="G37" s="28">
        <v>0</v>
      </c>
      <c r="H37" s="28">
        <v>0</v>
      </c>
      <c r="I37" s="10">
        <f t="shared" si="2"/>
        <v>0</v>
      </c>
    </row>
    <row r="38" spans="1:9" x14ac:dyDescent="0.25">
      <c r="C38" s="14" t="s">
        <v>41</v>
      </c>
      <c r="D38" s="28">
        <v>0</v>
      </c>
      <c r="E38" s="28">
        <v>0</v>
      </c>
      <c r="F38" s="10">
        <f t="shared" si="1"/>
        <v>0</v>
      </c>
      <c r="G38" s="28">
        <v>0</v>
      </c>
      <c r="H38" s="28">
        <v>0</v>
      </c>
      <c r="I38" s="10">
        <f t="shared" si="2"/>
        <v>0</v>
      </c>
    </row>
    <row r="39" spans="1:9" x14ac:dyDescent="0.25">
      <c r="C39" s="9" t="s">
        <v>42</v>
      </c>
      <c r="D39" s="28">
        <v>0</v>
      </c>
      <c r="E39" s="28">
        <v>0</v>
      </c>
      <c r="F39" s="10">
        <f t="shared" si="1"/>
        <v>0</v>
      </c>
      <c r="G39" s="28">
        <v>0</v>
      </c>
      <c r="H39" s="28">
        <v>0</v>
      </c>
      <c r="I39" s="10">
        <f t="shared" si="2"/>
        <v>0</v>
      </c>
    </row>
    <row r="40" spans="1:9" x14ac:dyDescent="0.25">
      <c r="C40" s="9" t="s">
        <v>43</v>
      </c>
      <c r="D40" s="28">
        <v>0</v>
      </c>
      <c r="E40" s="28">
        <v>0</v>
      </c>
      <c r="F40" s="15">
        <f t="shared" si="1"/>
        <v>0</v>
      </c>
      <c r="G40" s="28">
        <v>0</v>
      </c>
      <c r="H40" s="28">
        <v>0</v>
      </c>
      <c r="I40" s="15">
        <f t="shared" si="2"/>
        <v>0</v>
      </c>
    </row>
    <row r="41" spans="1:9" x14ac:dyDescent="0.25">
      <c r="B41" s="6"/>
      <c r="C41" s="16" t="s">
        <v>44</v>
      </c>
      <c r="D41" s="17">
        <f>D9+D18+D26+D36</f>
        <v>154702459</v>
      </c>
      <c r="E41" s="17">
        <f>E9+E18+E26+E36</f>
        <v>42200619</v>
      </c>
      <c r="F41" s="17">
        <f t="shared" si="1"/>
        <v>196903078</v>
      </c>
      <c r="G41" s="17">
        <f>G9+G18+G26+G36</f>
        <v>183000705.84000003</v>
      </c>
      <c r="H41" s="17">
        <f>H9+H18+H26+H36</f>
        <v>181239296.62</v>
      </c>
      <c r="I41" s="17">
        <f t="shared" si="2"/>
        <v>13902372.159999967</v>
      </c>
    </row>
    <row r="42" spans="1:9" x14ac:dyDescent="0.25">
      <c r="A42" s="3" t="s">
        <v>45</v>
      </c>
      <c r="B42" s="4" t="s">
        <v>46</v>
      </c>
      <c r="C42" s="4"/>
      <c r="D42" s="18"/>
      <c r="E42" s="18"/>
      <c r="F42" s="18"/>
      <c r="G42" s="18"/>
      <c r="H42" s="18"/>
      <c r="I42" s="18"/>
    </row>
    <row r="43" spans="1:9" ht="15" customHeight="1" x14ac:dyDescent="0.25">
      <c r="B43" s="6" t="s">
        <v>12</v>
      </c>
      <c r="C43" s="6"/>
      <c r="D43" s="7">
        <f>SUM(D44:D51)</f>
        <v>11660740</v>
      </c>
      <c r="E43" s="7">
        <f>SUM(E44:E51)</f>
        <v>1956154</v>
      </c>
      <c r="F43" s="7">
        <f>D43+E43</f>
        <v>13616894</v>
      </c>
      <c r="G43" s="7">
        <f t="shared" ref="G43:H43" si="5">SUM(G44:G51)</f>
        <v>13616893.9</v>
      </c>
      <c r="H43" s="7">
        <f t="shared" si="5"/>
        <v>13616893.9</v>
      </c>
      <c r="I43" s="7">
        <f>F43-G43</f>
        <v>9.999999962747097E-2</v>
      </c>
    </row>
    <row r="44" spans="1:9" x14ac:dyDescent="0.25">
      <c r="B44" s="8"/>
      <c r="C44" s="9" t="s">
        <v>13</v>
      </c>
      <c r="D44" s="28">
        <v>0</v>
      </c>
      <c r="E44" s="28">
        <v>0</v>
      </c>
      <c r="F44" s="10">
        <f t="shared" ref="F44:F74" si="6">D44+E44</f>
        <v>0</v>
      </c>
      <c r="G44" s="28">
        <v>0</v>
      </c>
      <c r="H44" s="28">
        <v>0</v>
      </c>
      <c r="I44" s="10">
        <f t="shared" ref="I44:I75" si="7">F44-G44</f>
        <v>0</v>
      </c>
    </row>
    <row r="45" spans="1:9" x14ac:dyDescent="0.25">
      <c r="C45" s="9" t="s">
        <v>14</v>
      </c>
      <c r="D45" s="28">
        <v>0</v>
      </c>
      <c r="E45" s="28">
        <v>0</v>
      </c>
      <c r="F45" s="10">
        <f t="shared" si="6"/>
        <v>0</v>
      </c>
      <c r="G45" s="28">
        <v>0</v>
      </c>
      <c r="H45" s="28">
        <v>0</v>
      </c>
      <c r="I45" s="10">
        <f t="shared" si="7"/>
        <v>0</v>
      </c>
    </row>
    <row r="46" spans="1:9" x14ac:dyDescent="0.25">
      <c r="C46" s="9" t="s">
        <v>15</v>
      </c>
      <c r="D46" s="28">
        <v>0</v>
      </c>
      <c r="E46" s="28">
        <v>348657</v>
      </c>
      <c r="F46" s="10">
        <f t="shared" si="6"/>
        <v>348657</v>
      </c>
      <c r="G46" s="28">
        <v>348657.08</v>
      </c>
      <c r="H46" s="28">
        <v>348657.08</v>
      </c>
      <c r="I46" s="10">
        <f t="shared" si="7"/>
        <v>-8.0000000016298145E-2</v>
      </c>
    </row>
    <row r="47" spans="1:9" x14ac:dyDescent="0.25">
      <c r="C47" s="9" t="s">
        <v>16</v>
      </c>
      <c r="D47" s="28">
        <v>0</v>
      </c>
      <c r="E47" s="28">
        <v>0</v>
      </c>
      <c r="F47" s="10">
        <f t="shared" si="6"/>
        <v>0</v>
      </c>
      <c r="G47" s="28">
        <v>0</v>
      </c>
      <c r="H47" s="28">
        <v>0</v>
      </c>
      <c r="I47" s="10">
        <f t="shared" si="7"/>
        <v>0</v>
      </c>
    </row>
    <row r="48" spans="1:9" x14ac:dyDescent="0.25">
      <c r="C48" s="9" t="s">
        <v>17</v>
      </c>
      <c r="D48" s="28">
        <v>400000</v>
      </c>
      <c r="E48" s="28">
        <v>-384428</v>
      </c>
      <c r="F48" s="10">
        <f t="shared" si="6"/>
        <v>15572</v>
      </c>
      <c r="G48" s="28">
        <v>15571.8</v>
      </c>
      <c r="H48" s="28">
        <v>15571.8</v>
      </c>
      <c r="I48" s="10">
        <f t="shared" si="7"/>
        <v>0.2000000000007276</v>
      </c>
    </row>
    <row r="49" spans="2:9" x14ac:dyDescent="0.25">
      <c r="C49" s="9" t="s">
        <v>18</v>
      </c>
      <c r="D49" s="28">
        <v>0</v>
      </c>
      <c r="E49" s="28">
        <v>0</v>
      </c>
      <c r="F49" s="10">
        <f t="shared" si="6"/>
        <v>0</v>
      </c>
      <c r="G49" s="28">
        <v>0</v>
      </c>
      <c r="H49" s="28">
        <v>0</v>
      </c>
      <c r="I49" s="10">
        <f t="shared" si="7"/>
        <v>0</v>
      </c>
    </row>
    <row r="50" spans="2:9" x14ac:dyDescent="0.25">
      <c r="C50" s="9" t="s">
        <v>19</v>
      </c>
      <c r="D50" s="28">
        <v>11260740</v>
      </c>
      <c r="E50" s="28">
        <v>1933886</v>
      </c>
      <c r="F50" s="10">
        <f t="shared" si="6"/>
        <v>13194626</v>
      </c>
      <c r="G50" s="28">
        <v>13194626</v>
      </c>
      <c r="H50" s="28">
        <v>13194626</v>
      </c>
      <c r="I50" s="10">
        <f t="shared" si="7"/>
        <v>0</v>
      </c>
    </row>
    <row r="51" spans="2:9" x14ac:dyDescent="0.25">
      <c r="C51" s="9" t="s">
        <v>20</v>
      </c>
      <c r="D51" s="28">
        <v>0</v>
      </c>
      <c r="E51" s="28">
        <v>58039</v>
      </c>
      <c r="F51" s="10">
        <f t="shared" si="6"/>
        <v>58039</v>
      </c>
      <c r="G51" s="28">
        <v>58039.02</v>
      </c>
      <c r="H51" s="28">
        <v>58039.02</v>
      </c>
      <c r="I51" s="10">
        <f t="shared" si="7"/>
        <v>-1.9999999996798579E-2</v>
      </c>
    </row>
    <row r="52" spans="2:9" x14ac:dyDescent="0.25">
      <c r="B52" s="38" t="s">
        <v>21</v>
      </c>
      <c r="C52" s="39"/>
      <c r="D52" s="11">
        <f>SUM(D53:D59)</f>
        <v>39298185</v>
      </c>
      <c r="E52" s="11">
        <f>SUM(E53:E59)</f>
        <v>7767120</v>
      </c>
      <c r="F52" s="11">
        <f t="shared" si="6"/>
        <v>47065305</v>
      </c>
      <c r="G52" s="11">
        <f t="shared" ref="G52:H52" si="8">SUM(G53:G59)</f>
        <v>47065304.759999998</v>
      </c>
      <c r="H52" s="11">
        <f t="shared" si="8"/>
        <v>47065304.759999998</v>
      </c>
      <c r="I52" s="11">
        <f t="shared" si="7"/>
        <v>0.24000000208616257</v>
      </c>
    </row>
    <row r="53" spans="2:9" x14ac:dyDescent="0.25">
      <c r="B53" s="8"/>
      <c r="C53" s="9" t="s">
        <v>22</v>
      </c>
      <c r="D53" s="28">
        <v>0</v>
      </c>
      <c r="E53" s="28">
        <v>0</v>
      </c>
      <c r="F53" s="10">
        <f t="shared" si="6"/>
        <v>0</v>
      </c>
      <c r="G53" s="28">
        <v>0</v>
      </c>
      <c r="H53" s="28">
        <v>0</v>
      </c>
      <c r="I53" s="10">
        <f t="shared" si="7"/>
        <v>0</v>
      </c>
    </row>
    <row r="54" spans="2:9" x14ac:dyDescent="0.25">
      <c r="C54" s="9" t="s">
        <v>23</v>
      </c>
      <c r="D54" s="28">
        <v>39298185</v>
      </c>
      <c r="E54" s="28">
        <v>4962244</v>
      </c>
      <c r="F54" s="10">
        <f t="shared" si="6"/>
        <v>44260429</v>
      </c>
      <c r="G54" s="28">
        <v>44260428.899999999</v>
      </c>
      <c r="H54" s="28">
        <v>44260428.899999999</v>
      </c>
      <c r="I54" s="10">
        <f t="shared" si="7"/>
        <v>0.10000000149011612</v>
      </c>
    </row>
    <row r="55" spans="2:9" x14ac:dyDescent="0.25">
      <c r="C55" s="9" t="s">
        <v>24</v>
      </c>
      <c r="D55" s="28">
        <v>0</v>
      </c>
      <c r="E55" s="28">
        <v>856776</v>
      </c>
      <c r="F55" s="10">
        <f t="shared" si="6"/>
        <v>856776</v>
      </c>
      <c r="G55" s="28">
        <v>856775.9</v>
      </c>
      <c r="H55" s="28">
        <v>856775.9</v>
      </c>
      <c r="I55" s="10">
        <f t="shared" si="7"/>
        <v>9.9999999976716936E-2</v>
      </c>
    </row>
    <row r="56" spans="2:9" x14ac:dyDescent="0.25">
      <c r="C56" s="9" t="s">
        <v>25</v>
      </c>
      <c r="D56" s="28">
        <v>0</v>
      </c>
      <c r="E56" s="28">
        <v>200817</v>
      </c>
      <c r="F56" s="10">
        <f t="shared" si="6"/>
        <v>200817</v>
      </c>
      <c r="G56" s="28">
        <v>200817.01</v>
      </c>
      <c r="H56" s="28">
        <v>200817.01</v>
      </c>
      <c r="I56" s="10">
        <f t="shared" si="7"/>
        <v>-1.0000000009313226E-2</v>
      </c>
    </row>
    <row r="57" spans="2:9" x14ac:dyDescent="0.25">
      <c r="C57" s="9" t="s">
        <v>26</v>
      </c>
      <c r="D57" s="28">
        <v>0</v>
      </c>
      <c r="E57" s="28">
        <v>0</v>
      </c>
      <c r="F57" s="10">
        <f t="shared" si="6"/>
        <v>0</v>
      </c>
      <c r="G57" s="28">
        <v>0</v>
      </c>
      <c r="H57" s="28">
        <v>0</v>
      </c>
      <c r="I57" s="10">
        <f t="shared" si="7"/>
        <v>0</v>
      </c>
    </row>
    <row r="58" spans="2:9" x14ac:dyDescent="0.25">
      <c r="C58" s="9" t="s">
        <v>27</v>
      </c>
      <c r="D58" s="28">
        <v>0</v>
      </c>
      <c r="E58" s="28">
        <v>1747283</v>
      </c>
      <c r="F58" s="10">
        <f t="shared" si="6"/>
        <v>1747283</v>
      </c>
      <c r="G58" s="28">
        <v>1747282.95</v>
      </c>
      <c r="H58" s="28">
        <v>1747282.95</v>
      </c>
      <c r="I58" s="10">
        <f t="shared" si="7"/>
        <v>5.0000000046566129E-2</v>
      </c>
    </row>
    <row r="59" spans="2:9" x14ac:dyDescent="0.25">
      <c r="C59" s="9" t="s">
        <v>28</v>
      </c>
      <c r="D59" s="28">
        <v>0</v>
      </c>
      <c r="E59" s="28">
        <v>0</v>
      </c>
      <c r="F59" s="10">
        <f t="shared" si="6"/>
        <v>0</v>
      </c>
      <c r="G59" s="28">
        <v>0</v>
      </c>
      <c r="H59" s="28">
        <v>0</v>
      </c>
      <c r="I59" s="10">
        <f t="shared" si="7"/>
        <v>0</v>
      </c>
    </row>
    <row r="60" spans="2:9" x14ac:dyDescent="0.25">
      <c r="B60" s="38" t="s">
        <v>29</v>
      </c>
      <c r="C60" s="39"/>
      <c r="D60" s="12">
        <f>SUM(D61:D69)</f>
        <v>0</v>
      </c>
      <c r="E60" s="12">
        <f>SUM(E61:E69)</f>
        <v>0</v>
      </c>
      <c r="F60" s="12">
        <f t="shared" si="6"/>
        <v>0</v>
      </c>
      <c r="G60" s="12">
        <f t="shared" ref="G60:H60" si="9">SUM(G61:G69)</f>
        <v>0</v>
      </c>
      <c r="H60" s="12">
        <f t="shared" si="9"/>
        <v>0</v>
      </c>
      <c r="I60" s="12">
        <f t="shared" si="7"/>
        <v>0</v>
      </c>
    </row>
    <row r="61" spans="2:9" x14ac:dyDescent="0.25">
      <c r="B61" s="8"/>
      <c r="C61" s="9" t="s">
        <v>30</v>
      </c>
      <c r="D61" s="28">
        <v>0</v>
      </c>
      <c r="E61" s="28">
        <v>0</v>
      </c>
      <c r="F61" s="10">
        <f t="shared" si="6"/>
        <v>0</v>
      </c>
      <c r="G61" s="28">
        <v>0</v>
      </c>
      <c r="H61" s="28">
        <v>0</v>
      </c>
      <c r="I61" s="10">
        <f t="shared" si="7"/>
        <v>0</v>
      </c>
    </row>
    <row r="62" spans="2:9" x14ac:dyDescent="0.25">
      <c r="C62" s="9" t="s">
        <v>31</v>
      </c>
      <c r="D62" s="28">
        <v>0</v>
      </c>
      <c r="E62" s="28">
        <v>0</v>
      </c>
      <c r="F62" s="10">
        <f t="shared" si="6"/>
        <v>0</v>
      </c>
      <c r="G62" s="28">
        <v>0</v>
      </c>
      <c r="H62" s="28">
        <v>0</v>
      </c>
      <c r="I62" s="10">
        <f t="shared" si="7"/>
        <v>0</v>
      </c>
    </row>
    <row r="63" spans="2:9" x14ac:dyDescent="0.25">
      <c r="C63" s="9" t="s">
        <v>32</v>
      </c>
      <c r="D63" s="28">
        <v>0</v>
      </c>
      <c r="E63" s="28">
        <v>0</v>
      </c>
      <c r="F63" s="10">
        <f t="shared" si="6"/>
        <v>0</v>
      </c>
      <c r="G63" s="28">
        <v>0</v>
      </c>
      <c r="H63" s="28">
        <v>0</v>
      </c>
      <c r="I63" s="10">
        <f t="shared" si="7"/>
        <v>0</v>
      </c>
    </row>
    <row r="64" spans="2:9" x14ac:dyDescent="0.25">
      <c r="C64" s="9" t="s">
        <v>33</v>
      </c>
      <c r="D64" s="28">
        <v>0</v>
      </c>
      <c r="E64" s="28">
        <v>0</v>
      </c>
      <c r="F64" s="10">
        <f t="shared" si="6"/>
        <v>0</v>
      </c>
      <c r="G64" s="28">
        <v>0</v>
      </c>
      <c r="H64" s="28">
        <v>0</v>
      </c>
      <c r="I64" s="10">
        <f t="shared" si="7"/>
        <v>0</v>
      </c>
    </row>
    <row r="65" spans="2:10" x14ac:dyDescent="0.25">
      <c r="C65" s="9" t="s">
        <v>34</v>
      </c>
      <c r="D65" s="28">
        <v>0</v>
      </c>
      <c r="E65" s="28">
        <v>0</v>
      </c>
      <c r="F65" s="10">
        <f t="shared" si="6"/>
        <v>0</v>
      </c>
      <c r="G65" s="28">
        <v>0</v>
      </c>
      <c r="H65" s="28">
        <v>0</v>
      </c>
      <c r="I65" s="10">
        <f t="shared" si="7"/>
        <v>0</v>
      </c>
    </row>
    <row r="66" spans="2:10" x14ac:dyDescent="0.25">
      <c r="C66" s="9" t="s">
        <v>35</v>
      </c>
      <c r="D66" s="28">
        <v>0</v>
      </c>
      <c r="E66" s="28">
        <v>0</v>
      </c>
      <c r="F66" s="10">
        <f t="shared" si="6"/>
        <v>0</v>
      </c>
      <c r="G66" s="28">
        <v>0</v>
      </c>
      <c r="H66" s="28">
        <v>0</v>
      </c>
      <c r="I66" s="10">
        <f t="shared" si="7"/>
        <v>0</v>
      </c>
    </row>
    <row r="67" spans="2:10" x14ac:dyDescent="0.25">
      <c r="C67" s="9" t="s">
        <v>36</v>
      </c>
      <c r="D67" s="28">
        <v>0</v>
      </c>
      <c r="E67" s="28">
        <v>0</v>
      </c>
      <c r="F67" s="10">
        <f t="shared" si="6"/>
        <v>0</v>
      </c>
      <c r="G67" s="28">
        <v>0</v>
      </c>
      <c r="H67" s="28">
        <v>0</v>
      </c>
      <c r="I67" s="10">
        <f t="shared" si="7"/>
        <v>0</v>
      </c>
    </row>
    <row r="68" spans="2:10" x14ac:dyDescent="0.25">
      <c r="C68" s="9" t="s">
        <v>37</v>
      </c>
      <c r="D68" s="28">
        <v>0</v>
      </c>
      <c r="E68" s="28">
        <v>0</v>
      </c>
      <c r="F68" s="10">
        <f t="shared" si="6"/>
        <v>0</v>
      </c>
      <c r="G68" s="28">
        <v>0</v>
      </c>
      <c r="H68" s="28">
        <v>0</v>
      </c>
      <c r="I68" s="10">
        <f t="shared" si="7"/>
        <v>0</v>
      </c>
    </row>
    <row r="69" spans="2:10" x14ac:dyDescent="0.25">
      <c r="C69" s="9" t="s">
        <v>38</v>
      </c>
      <c r="D69" s="28">
        <v>0</v>
      </c>
      <c r="E69" s="28">
        <v>0</v>
      </c>
      <c r="F69" s="10">
        <f t="shared" si="6"/>
        <v>0</v>
      </c>
      <c r="G69" s="28">
        <v>0</v>
      </c>
      <c r="H69" s="28">
        <v>0</v>
      </c>
      <c r="I69" s="10">
        <f t="shared" si="7"/>
        <v>0</v>
      </c>
    </row>
    <row r="70" spans="2:10" x14ac:dyDescent="0.25">
      <c r="B70" s="40" t="s">
        <v>39</v>
      </c>
      <c r="C70" s="41"/>
      <c r="D70" s="12">
        <f>SUM(D71:D74)</f>
        <v>0</v>
      </c>
      <c r="E70" s="12">
        <f>SUM(E71:E74)</f>
        <v>0</v>
      </c>
      <c r="F70" s="12">
        <f t="shared" si="6"/>
        <v>0</v>
      </c>
      <c r="G70" s="12">
        <f>SUM(G71:G74)</f>
        <v>0</v>
      </c>
      <c r="H70" s="12">
        <f>SUM(H71:H74)</f>
        <v>0</v>
      </c>
      <c r="I70" s="12">
        <f t="shared" si="7"/>
        <v>0</v>
      </c>
    </row>
    <row r="71" spans="2:10" x14ac:dyDescent="0.25">
      <c r="C71" s="13" t="s">
        <v>40</v>
      </c>
      <c r="D71" s="28">
        <v>0</v>
      </c>
      <c r="E71" s="28">
        <v>0</v>
      </c>
      <c r="F71" s="10">
        <f t="shared" si="6"/>
        <v>0</v>
      </c>
      <c r="G71" s="28">
        <v>0</v>
      </c>
      <c r="H71" s="28">
        <v>0</v>
      </c>
      <c r="I71" s="10">
        <f t="shared" si="7"/>
        <v>0</v>
      </c>
    </row>
    <row r="72" spans="2:10" x14ac:dyDescent="0.25">
      <c r="C72" s="14" t="s">
        <v>41</v>
      </c>
      <c r="D72" s="28">
        <v>0</v>
      </c>
      <c r="E72" s="28">
        <v>0</v>
      </c>
      <c r="F72" s="10">
        <f t="shared" si="6"/>
        <v>0</v>
      </c>
      <c r="G72" s="28">
        <v>0</v>
      </c>
      <c r="H72" s="28">
        <v>0</v>
      </c>
      <c r="I72" s="10">
        <f t="shared" si="7"/>
        <v>0</v>
      </c>
    </row>
    <row r="73" spans="2:10" x14ac:dyDescent="0.25">
      <c r="C73" s="9" t="s">
        <v>42</v>
      </c>
      <c r="D73" s="28">
        <v>0</v>
      </c>
      <c r="E73" s="28">
        <v>0</v>
      </c>
      <c r="F73" s="10">
        <f t="shared" si="6"/>
        <v>0</v>
      </c>
      <c r="G73" s="28">
        <v>0</v>
      </c>
      <c r="H73" s="28">
        <v>0</v>
      </c>
      <c r="I73" s="10">
        <f t="shared" si="7"/>
        <v>0</v>
      </c>
    </row>
    <row r="74" spans="2:10" x14ac:dyDescent="0.25">
      <c r="C74" s="9" t="s">
        <v>43</v>
      </c>
      <c r="D74" s="28">
        <v>0</v>
      </c>
      <c r="E74" s="28">
        <v>0</v>
      </c>
      <c r="F74" s="15">
        <f t="shared" si="6"/>
        <v>0</v>
      </c>
      <c r="G74" s="28">
        <v>0</v>
      </c>
      <c r="H74" s="28">
        <v>0</v>
      </c>
      <c r="I74" s="15">
        <f t="shared" si="7"/>
        <v>0</v>
      </c>
    </row>
    <row r="75" spans="2:10" x14ac:dyDescent="0.25">
      <c r="B75" s="6"/>
      <c r="C75" s="16" t="s">
        <v>47</v>
      </c>
      <c r="D75" s="19">
        <f>D43+D52+D60+D70</f>
        <v>50958925</v>
      </c>
      <c r="E75" s="19">
        <f>E43+E52+E60+E70</f>
        <v>9723274</v>
      </c>
      <c r="F75" s="19">
        <f>D75+E75</f>
        <v>60682199</v>
      </c>
      <c r="G75" s="19">
        <f>G43+G52+G60+G70</f>
        <v>60682198.659999996</v>
      </c>
      <c r="H75" s="19">
        <f>H43+H52+H60+H70</f>
        <v>60682198.659999996</v>
      </c>
      <c r="I75" s="19">
        <f t="shared" si="7"/>
        <v>0.34000000357627869</v>
      </c>
    </row>
    <row r="76" spans="2:10" ht="15.75" thickBot="1" x14ac:dyDescent="0.3">
      <c r="B76" s="20"/>
      <c r="C76" s="21" t="s">
        <v>48</v>
      </c>
      <c r="D76" s="22">
        <f>D41+D75</f>
        <v>205661384</v>
      </c>
      <c r="E76" s="22">
        <f t="shared" ref="E76:I76" si="10">E41+E75</f>
        <v>51923893</v>
      </c>
      <c r="F76" s="22">
        <f>F41+F75</f>
        <v>257585277</v>
      </c>
      <c r="G76" s="22">
        <f t="shared" si="10"/>
        <v>243682904.50000003</v>
      </c>
      <c r="H76" s="22">
        <f t="shared" si="10"/>
        <v>241921495.28</v>
      </c>
      <c r="I76" s="22">
        <f t="shared" si="10"/>
        <v>13902372.49999997</v>
      </c>
      <c r="J76" s="23"/>
    </row>
    <row r="77" spans="2:10" ht="15.75" thickTop="1" x14ac:dyDescent="0.25"/>
    <row r="78" spans="2:10" ht="18.75" x14ac:dyDescent="0.3">
      <c r="B78" s="24" t="s">
        <v>49</v>
      </c>
    </row>
    <row r="79" spans="2:10" x14ac:dyDescent="0.25"/>
    <row r="80" spans="2:10" x14ac:dyDescent="0.25">
      <c r="C80" s="25"/>
      <c r="E80" s="25"/>
      <c r="F80" s="25"/>
      <c r="G80" s="25"/>
      <c r="H80" s="25"/>
    </row>
    <row r="81" spans="1:9" x14ac:dyDescent="0.25">
      <c r="C81" s="35" t="s">
        <v>52</v>
      </c>
      <c r="E81" s="35" t="s">
        <v>53</v>
      </c>
      <c r="F81" s="35"/>
      <c r="G81" s="35"/>
      <c r="H81" s="35"/>
    </row>
    <row r="82" spans="1:9" x14ac:dyDescent="0.25">
      <c r="C82" s="35"/>
      <c r="E82" s="35"/>
      <c r="F82" s="35"/>
      <c r="G82" s="35"/>
      <c r="H82" s="35"/>
    </row>
    <row r="83" spans="1:9" ht="15" customHeight="1" x14ac:dyDescent="0.25">
      <c r="C83" s="26" t="s">
        <v>54</v>
      </c>
      <c r="E83" s="35" t="s">
        <v>55</v>
      </c>
      <c r="F83" s="35"/>
      <c r="G83" s="35"/>
      <c r="H83" s="35"/>
    </row>
    <row r="84" spans="1:9" s="27" customFormat="1" ht="15" customHeight="1" x14ac:dyDescent="0.25">
      <c r="A84" s="34" t="s">
        <v>56</v>
      </c>
      <c r="B84" s="34"/>
      <c r="C84" s="34"/>
      <c r="D84" s="34"/>
      <c r="E84" s="34"/>
      <c r="F84" s="34"/>
      <c r="G84" s="34"/>
      <c r="H84" s="34"/>
      <c r="I84" s="34"/>
    </row>
    <row r="85" spans="1:9" s="27" customFormat="1" ht="15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</row>
    <row r="86" spans="1:9" x14ac:dyDescent="0.25"/>
  </sheetData>
  <sheetProtection algorithmName="SHA-512" hashValue="T3dsyhWIj0+GYHhdyh4+lSUXZmxI0mlPzmiZHrcpHa0va2YCIXrpKbQJ4f5UCo50vRQrKDwvk5dkgNL0+Ybo/g==" saltValue="x3N3/+dAXDwwChgoFxCijA==" spinCount="100000" sheet="1" objects="1" scenarios="1" selectLockedCells="1" selectUnlockedCells="1"/>
  <mergeCells count="17">
    <mergeCell ref="A1:J1"/>
    <mergeCell ref="A4:J5"/>
    <mergeCell ref="C81:C82"/>
    <mergeCell ref="E81:H82"/>
    <mergeCell ref="B18:C18"/>
    <mergeCell ref="B26:C26"/>
    <mergeCell ref="B36:C36"/>
    <mergeCell ref="B52:C52"/>
    <mergeCell ref="B60:C60"/>
    <mergeCell ref="B70:C70"/>
    <mergeCell ref="B2:I2"/>
    <mergeCell ref="B3:I3"/>
    <mergeCell ref="A6:C7"/>
    <mergeCell ref="D6:H6"/>
    <mergeCell ref="I6:I7"/>
    <mergeCell ref="A84:I85"/>
    <mergeCell ref="E83:H83"/>
  </mergeCells>
  <dataValidations count="1">
    <dataValidation type="decimal" allowBlank="1" showInputMessage="1" showErrorMessage="1" sqref="D71:E74 G19:H25 G27:H35 G10:H17 D19:E25 D27:E35 G37:H40 D37:E40 D10:E17 G53:H59 G61:H69 G44:H51 D53:E59 D61:E69 G71:H74 D44:E51" xr:uid="{00000000-0002-0000-0000-000000000000}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49" orientation="portrait" r:id="rId1"/>
  <headerFooter>
    <oddFooter>&amp;R&amp;"-,Negrita Cursiva"Formato F19A - Estado Analítico del Ejercicio del Presupuesto de Egresos Detallado LDF Clasificación Funcional (Finalidad y Función)&amp;"-,Normal"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2020-12-02T20:33:40Z</cp:lastPrinted>
  <dcterms:created xsi:type="dcterms:W3CDTF">2020-09-21T18:38:21Z</dcterms:created>
  <dcterms:modified xsi:type="dcterms:W3CDTF">2023-03-03T23:27:25Z</dcterms:modified>
</cp:coreProperties>
</file>