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2 Cuenta Publica\ASEJ2022V2 Joco\Plantillas\"/>
    </mc:Choice>
  </mc:AlternateContent>
  <workbookProtection workbookPassword="CEE3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Y454" i="1" s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X118" i="1" s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Y453" i="1"/>
  <c r="AX453" i="1"/>
  <c r="AY287" i="1"/>
  <c r="AX287" i="1"/>
  <c r="AY222" i="1"/>
  <c r="AY187" i="1"/>
  <c r="AX187" i="1"/>
  <c r="AY161" i="1"/>
  <c r="AX117" i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Y544" i="1" s="1"/>
  <c r="AX186" i="1"/>
  <c r="AX543" i="1" s="1"/>
  <c r="AX544" i="1" s="1"/>
  <c r="AY18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<sst xmlns="http://schemas.openxmlformats.org/spreadsheetml/2006/main" count="1086" uniqueCount="1067">
  <si>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</si>
  <si>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</si>
  <si>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</si>
  <si>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</si>
  <si>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</si>
  <si>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</si>
  <si>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</si>
  <si>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</si>
  <si>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</si>
  <si>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</si>
  <si>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</si>
  <si>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</si>
  <si>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</si>
  <si>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</si>
  <si>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</si>
  <si>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</si>
  <si>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</si>
  <si>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</si>
  <si>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</si>
  <si>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</si>
  <si>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</si>
  <si>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</si>
  <si>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</si>
  <si>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</si>
  <si>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</si>
  <si>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</si>
  <si>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</si>
  <si>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</si>
  <si>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</si>
  <si>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</si>
  <si>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</si>
  <si>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</si>
  <si>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</si>
  <si>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</si>
  <si>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</si>
  <si>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</si>
  <si>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</si>
  <si>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</si>
  <si>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</si>
  <si>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</si>
  <si>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</si>
  <si>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</si>
  <si>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</si>
  <si>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</si>
  <si>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</si>
  <si>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</si>
  <si>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</si>
  <si>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</si>
  <si>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</si>
  <si>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</si>
  <si>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</si>
  <si>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</si>
  <si>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</si>
  <si>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</si>
  <si>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</si>
  <si>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</si>
  <si>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</si>
  <si>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</si>
  <si>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</si>
  <si>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</si>
  <si>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</si>
  <si>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</si>
  <si>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</si>
  <si>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</si>
  <si>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</si>
  <si>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</si>
  <si>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</si>
  <si>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</si>
  <si>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</si>
  <si>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</si>
  <si>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</si>
  <si>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</si>
  <si>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</si>
  <si>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</si>
  <si>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</si>
  <si>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</si>
  <si>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</si>
  <si>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</si>
  <si>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</si>
  <si>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</si>
  <si>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</si>
  <si>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</si>
  <si>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</si>
  <si>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</si>
  <si>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</si>
  <si>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</si>
  <si>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</si>
  <si>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</si>
  <si>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</si>
  <si>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</si>
  <si>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</si>
  <si>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</si>
  <si>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</si>
  <si>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</si>
  <si>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</si>
  <si>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</si>
  <si>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</si>
  <si>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</si>
  <si>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</si>
  <si>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</si>
  <si>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</si>
  <si>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</si>
  <si>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</si>
  <si>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</si>
  <si>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</si>
  <si>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</si>
  <si>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</si>
  <si>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</si>
  <si>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</si>
  <si>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</si>
  <si>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</si>
  <si>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</si>
  <si>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</si>
  <si>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</si>
  <si>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</si>
  <si>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</si>
  <si>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</si>
  <si>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</si>
  <si>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</si>
  <si>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</si>
  <si>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</si>
  <si>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</si>
  <si>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</si>
  <si>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</si>
  <si>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</si>
  <si>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</si>
  <si>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</si>
  <si>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</si>
  <si>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</si>
  <si>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</si>
  <si>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</si>
  <si>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</si>
  <si>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</si>
  <si>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</si>
  <si>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</si>
  <si>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</si>
  <si>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</si>
  <si>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</si>
  <si>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</si>
  <si>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</si>
  <si>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</si>
  <si>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</si>
  <si>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</si>
  <si>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</si>
  <si>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</si>
  <si>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</si>
  <si>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</si>
  <si>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</si>
  <si>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</si>
  <si>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</si>
  <si>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</si>
  <si>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</si>
  <si>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</si>
  <si>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</si>
  <si>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</si>
  <si>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</si>
  <si>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</si>
  <si>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</si>
  <si>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</si>
  <si>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</si>
  <si>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</si>
  <si>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</si>
  <si>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</si>
  <si>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</si>
  <si>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</si>
  <si>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</si>
  <si>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</si>
  <si>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</si>
  <si>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</si>
  <si>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</si>
  <si>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</si>
  <si>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</si>
  <si>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</si>
  <si>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</si>
  <si>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</si>
  <si>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</si>
  <si>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</si>
  <si>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</si>
  <si>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</si>
  <si>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</si>
  <si>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</si>
  <si>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</si>
  <si>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</si>
  <si>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</si>
  <si>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</si>
  <si>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</si>
  <si>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</si>
  <si>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</si>
  <si>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</si>
  <si>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</si>
  <si>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</si>
  <si>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</si>
  <si>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</si>
  <si>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</si>
  <si>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</si>
  <si>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</si>
  <si>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</si>
  <si>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</si>
  <si>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</si>
  <si>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</si>
  <si>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</si>
  <si>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</si>
  <si>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</si>
  <si>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</si>
  <si>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</si>
  <si>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</si>
  <si>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</si>
  <si>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</si>
  <si>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</si>
  <si>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</si>
  <si>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</si>
  <si>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</si>
  <si>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</si>
  <si>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</si>
  <si>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</si>
  <si>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</si>
  <si>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</si>
  <si>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</si>
  <si>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</si>
  <si>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</si>
  <si>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</si>
  <si>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</si>
  <si>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</si>
  <si>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</si>
  <si>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</si>
  <si>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</si>
  <si>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</si>
  <si>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</si>
  <si>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</si>
  <si>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</si>
  <si>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</si>
  <si>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</si>
  <si>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</si>
  <si>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</si>
  <si>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</si>
  <si>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</si>
  <si>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</si>
  <si>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</si>
  <si>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</si>
  <si>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</si>
  <si>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</si>
  <si>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</si>
  <si>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</si>
  <si>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</si>
  <si>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</si>
  <si>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</si>
  <si>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</si>
  <si>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</si>
  <si>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</si>
  <si>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</si>
  <si>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</si>
  <si>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</si>
  <si>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</si>
  <si>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</si>
  <si>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</si>
  <si>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</si>
  <si>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</si>
  <si>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</si>
  <si>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</si>
  <si>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</si>
  <si>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</si>
  <si>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</si>
  <si>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</si>
  <si>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</si>
  <si>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</si>
  <si>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</si>
  <si>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</si>
  <si>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</si>
  <si>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</si>
  <si>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</si>
  <si>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</si>
  <si>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</si>
  <si>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</si>
  <si>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</si>
  <si>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</si>
  <si>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</si>
  <si>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</si>
  <si>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</si>
  <si>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</si>
  <si>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</si>
  <si>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</si>
  <si>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</si>
  <si>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</si>
  <si>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</si>
  <si>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</si>
  <si>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</si>
  <si>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</si>
  <si>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</si>
  <si>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</si>
  <si>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</si>
  <si>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</si>
  <si>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</si>
  <si>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</si>
  <si>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</si>
  <si>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</si>
  <si>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</si>
  <si>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</si>
  <si>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</si>
  <si>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</si>
  <si>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</si>
  <si>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</si>
  <si>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</si>
  <si>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</si>
  <si>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</si>
  <si>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</si>
  <si>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</si>
  <si>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</si>
  <si>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</si>
  <si>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</si>
  <si>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</si>
  <si>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</si>
  <si>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</si>
  <si>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</si>
  <si>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</si>
  <si>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</si>
  <si>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</si>
  <si>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</si>
  <si>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</si>
  <si>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</si>
  <si>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</si>
  <si>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</si>
  <si>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</si>
  <si>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</si>
  <si>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</si>
  <si>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</si>
  <si>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</si>
  <si>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</si>
  <si>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</si>
  <si>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</si>
  <si>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</si>
  <si>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</si>
  <si>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</si>
  <si>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</si>
  <si>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</si>
  <si>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</si>
  <si>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</si>
  <si>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</si>
  <si>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</si>
  <si>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</si>
  <si>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</si>
  <si>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</si>
  <si>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</si>
  <si>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</si>
  <si>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</si>
  <si>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</si>
  <si>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</si>
  <si>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</si>
  <si>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</si>
  <si>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</si>
  <si>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</si>
  <si>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</si>
  <si>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</si>
  <si>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</si>
  <si>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</si>
  <si>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</si>
  <si>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</si>
  <si>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</si>
  <si>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</si>
  <si>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</si>
  <si>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</si>
  <si>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</si>
  <si>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</si>
  <si>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</si>
  <si>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</si>
  <si>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</si>
  <si>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</si>
  <si>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</si>
  <si>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</si>
  <si>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</si>
  <si>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</si>
  <si>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</si>
  <si>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</si>
  <si>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</si>
  <si>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</si>
  <si>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</si>
  <si>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</si>
  <si>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</si>
  <si>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</si>
  <si>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</si>
  <si>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</si>
  <si>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</si>
  <si>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</si>
  <si>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</si>
  <si>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</si>
  <si>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</si>
  <si>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</si>
  <si>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</si>
  <si>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</si>
  <si>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</si>
  <si>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</si>
  <si>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</si>
  <si>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</si>
  <si>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</si>
  <si>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</si>
  <si>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</si>
  <si>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</si>
  <si>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</si>
  <si>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</si>
  <si>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</si>
  <si>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</si>
  <si>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</si>
  <si>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</si>
  <si>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</si>
  <si>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</si>
  <si>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</si>
  <si>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</si>
  <si>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</si>
  <si>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</si>
  <si>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</si>
  <si>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</si>
  <si>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</si>
  <si>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</si>
  <si>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</si>
  <si>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</si>
  <si>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</si>
  <si>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</si>
  <si>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</si>
  <si>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</si>
  <si>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</si>
  <si>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</si>
  <si>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</si>
  <si>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</si>
  <si>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</si>
  <si>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</si>
  <si>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</si>
  <si>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</si>
  <si>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</si>
  <si>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</si>
  <si>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</si>
  <si>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</si>
  <si>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</si>
  <si>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</si>
  <si>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</si>
  <si>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</si>
  <si>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</si>
  <si>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</si>
  <si>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</si>
  <si>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</si>
  <si>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</si>
  <si>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</si>
  <si>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</si>
  <si>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</si>
  <si>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</si>
  <si>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</si>
  <si>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</si>
  <si>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</si>
  <si>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</si>
  <si>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</si>
  <si>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</si>
  <si>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</si>
  <si>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</si>
  <si>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</si>
  <si>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</si>
  <si>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</si>
  <si>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</si>
  <si>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</si>
  <si>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</si>
  <si>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</si>
  <si>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</si>
  <si>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</si>
  <si>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</si>
  <si>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</si>
  <si>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</si>
  <si>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</si>
  <si>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</si>
  <si>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</si>
  <si>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</si>
  <si>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</si>
  <si>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</si>
  <si>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</si>
  <si>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</si>
  <si>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</si>
  <si>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</si>
  <si>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</si>
  <si>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</si>
  <si>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</si>
  <si>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</si>
  <si>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</si>
  <si>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</si>
  <si>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</si>
  <si>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</si>
  <si>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</si>
  <si>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</si>
  <si>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</si>
  <si>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</si>
  <si>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</si>
  <si>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</si>
  <si>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</si>
  <si>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</si>
  <si>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</si>
  <si>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</si>
  <si>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</si>
  <si>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</si>
  <si>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</si>
  <si>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</si>
  <si>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</si>
  <si>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</si>
  <si>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</si>
  <si>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</si>
  <si>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</si>
  <si>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</si>
  <si>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</si>
  <si>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</si>
  <si>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</si>
  <si>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</si>
  <si>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</si>
  <si>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</si>
  <si>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</si>
  <si>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</si>
  <si>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</si>
  <si>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</si>
  <si>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</si>
  <si>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</si>
  <si>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</si>
  <si>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</si>
  <si>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</si>
  <si>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</si>
  <si>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</si>
  <si>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</si>
  <si>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</si>
  <si>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</si>
  <si>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</si>
  <si>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</si>
  <si>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</si>
  <si>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</si>
  <si>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</si>
  <si>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</si>
  <si>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</si>
  <si>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</si>
  <si>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</si>
  <si>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</si>
  <si>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</si>
  <si>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</si>
  <si>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</si>
  <si>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</si>
  <si>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</si>
  <si>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</si>
  <si>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</si>
  <si>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</si>
  <si>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</si>
  <si>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</si>
  <si>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</si>
  <si>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</si>
  <si>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</si>
  <si>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</si>
  <si>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</si>
  <si>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</si>
  <si>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</si>
  <si>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</si>
  <si>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</si>
  <si>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</si>
  <si>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</si>
  <si>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</si>
  <si>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</si>
  <si>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</si>
  <si>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</si>
  <si>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</si>
  <si>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</si>
  <si>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</si>
  <si>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</si>
  <si>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</si>
  <si>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</si>
  <si>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</si>
  <si>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</si>
  <si>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</si>
  <si>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</si>
  <si>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</si>
  <si>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</si>
  <si>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</si>
  <si>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</si>
  <si>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</si>
  <si>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</si>
  <si>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</si>
  <si>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</si>
  <si>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</si>
  <si>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</si>
  <si>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</si>
  <si>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</si>
  <si>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</si>
  <si>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</si>
  <si>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</si>
  <si>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</si>
  <si>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</si>
  <si>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</si>
  <si>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</si>
  <si>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</si>
  <si>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</si>
  <si>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</si>
  <si>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</si>
  <si>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</si>
  <si>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</si>
  <si>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</si>
  <si>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</si>
  <si>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</si>
  <si>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</si>
  <si>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</si>
  <si>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</si>
  <si>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</si>
  <si>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</si>
  <si>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</si>
  <si>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</si>
  <si>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</si>
  <si>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</si>
  <si>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</si>
  <si>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</si>
  <si>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</si>
  <si>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</si>
  <si>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</si>
  <si>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</si>
  <si>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</si>
  <si>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</si>
  <si>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</si>
  <si>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</si>
  <si>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</si>
  <si>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</si>
  <si>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</si>
  <si>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</si>
  <si>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</si>
  <si>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</si>
  <si>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</si>
  <si>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</si>
  <si>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</si>
  <si>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</si>
  <si>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</si>
  <si>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</si>
  <si>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</si>
  <si>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</si>
  <si>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</si>
  <si>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</si>
  <si>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</si>
  <si>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</si>
  <si>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</si>
  <si>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</si>
  <si>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</si>
  <si>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</si>
  <si>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</si>
  <si>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</si>
  <si>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</si>
  <si>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</si>
  <si>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</si>
  <si>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</si>
  <si>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</si>
  <si>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</si>
  <si>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</si>
  <si>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</si>
  <si>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</si>
  <si>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</si>
  <si>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</si>
  <si>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</si>
  <si>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</si>
  <si>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</si>
  <si>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</si>
  <si>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</si>
  <si>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</si>
  <si>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</si>
  <si>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</si>
  <si>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</si>
  <si>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</si>
  <si>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</si>
  <si>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</si>
  <si>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</si>
  <si>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</si>
  <si>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</si>
  <si>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</si>
  <si>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</si>
  <si>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</si>
  <si>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</si>
  <si>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</si>
  <si>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</si>
  <si>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</si>
  <si>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</si>
  <si>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</si>
  <si>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</si>
  <si>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</si>
  <si>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</si>
  <si>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</si>
  <si>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</si>
  <si>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</si>
  <si>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</si>
  <si>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</si>
  <si>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</si>
  <si>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</si>
  <si>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</si>
  <si>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</si>
  <si>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</si>
  <si>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</si>
  <si>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</si>
  <si>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</si>
  <si>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</si>
  <si>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</si>
  <si>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</si>
  <si>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</si>
  <si>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</si>
  <si>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</si>
  <si>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</si>
  <si>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</si>
  <si>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</si>
  <si>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</si>
  <si>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</si>
  <si>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</si>
  <si>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</si>
  <si>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</si>
  <si>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</si>
  <si>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</si>
  <si>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</si>
  <si>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</si>
  <si>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</si>
  <si>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</si>
  <si>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</si>
  <si>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</si>
  <si>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</si>
  <si>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</si>
  <si>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</si>
  <si>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</si>
  <si>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</si>
  <si>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</si>
  <si>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</si>
  <si>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</si>
  <si>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</si>
  <si>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</si>
  <si>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</si>
  <si>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</si>
  <si>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</si>
  <si>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</si>
  <si>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</si>
  <si>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</si>
  <si>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</si>
  <si>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</si>
  <si>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</si>
  <si>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</si>
  <si>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</si>
  <si>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</si>
  <si>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</si>
  <si>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</si>
  <si>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</si>
  <si>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</si>
  <si>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</si>
  <si>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</si>
  <si>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</si>
  <si>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</si>
  <si>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</si>
  <si>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</si>
  <si>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</si>
  <si>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</si>
  <si>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</si>
  <si>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</si>
  <si>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</si>
  <si>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</si>
  <si>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</si>
  <si>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</si>
  <si>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</si>
  <si>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</si>
  <si>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</si>
  <si>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</si>
  <si>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</si>
  <si>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</si>
  <si>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</si>
  <si>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</si>
  <si>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</si>
  <si>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</si>
  <si>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</si>
  <si>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</si>
  <si>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</si>
  <si>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</si>
  <si>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</si>
  <si>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</si>
  <si>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</si>
  <si>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</si>
  <si>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</si>
  <si>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</si>
  <si>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</si>
  <si>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</si>
  <si>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</si>
  <si>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</si>
  <si>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</si>
  <si>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</si>
  <si>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</si>
  <si>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</si>
  <si>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</si>
  <si>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</si>
  <si>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</si>
  <si>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</si>
  <si>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</si>
  <si>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</si>
  <si>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</si>
  <si>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</si>
  <si>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</si>
  <si>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</si>
  <si>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</si>
  <si>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</si>
  <si>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</si>
  <si>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</si>
  <si>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</si>
  <si>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</si>
  <si>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</si>
  <si>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</si>
  <si>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</si>
  <si>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</si>
  <si>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</si>
  <si>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</si>
  <si>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</si>
  <si>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</si>
  <si>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</si>
  <si>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</si>
  <si>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</si>
  <si>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</si>
  <si>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</si>
  <si>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</si>
  <si>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</si>
  <si>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</si>
  <si>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</si>
  <si>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</si>
  <si>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</si>
  <si>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</si>
  <si>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</si>
  <si>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</si>
  <si>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</si>
  <si>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</si>
  <si>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</si>
  <si>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</si>
  <si>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</si>
  <si>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</si>
  <si>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</si>
  <si>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</si>
  <si>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</si>
  <si>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</si>
  <si>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</si>
  <si>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</si>
  <si>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</si>
  <si>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</si>
  <si>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</si>
  <si>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</si>
  <si>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</si>
  <si>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</si>
  <si>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</si>
  <si>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</si>
  <si>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</si>
  <si>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</si>
  <si>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</si>
  <si>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</si>
  <si>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</si>
  <si>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</si>
  <si>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</si>
  <si>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</si>
  <si>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</si>
  <si>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</si>
  <si>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</si>
  <si>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</si>
  <si>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</si>
  <si>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</si>
  <si>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</si>
  <si>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</si>
  <si>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</si>
  <si>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</si>
  <si>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</si>
  <si>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</si>
  <si>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</si>
  <si>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</si>
  <si>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</si>
  <si>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</si>
  <si>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</si>
  <si>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</si>
  <si>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</si>
  <si>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</si>
  <si>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</si>
  <si>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</si>
  <si>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</si>
  <si>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</si>
  <si>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</si>
  <si>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</si>
  <si>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</si>
  <si>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</si>
  <si>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</si>
  <si>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</si>
  <si>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</si>
  <si>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</si>
  <si>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</si>
  <si>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</si>
  <si>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</si>
  <si>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</si>
  <si>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</si>
  <si>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</si>
  <si>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</si>
  <si>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</si>
  <si>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</si>
  <si>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</si>
  <si>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</si>
  <si>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</si>
  <si>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</si>
  <si>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</si>
  <si>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</si>
  <si>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</si>
  <si>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</si>
  <si>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</si>
  <si>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</si>
  <si>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</si>
  <si>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</si>
  <si>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</si>
  <si>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</si>
  <si>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</si>
  <si>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</si>
  <si>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</si>
  <si>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</si>
  <si>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</si>
  <si>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</si>
  <si>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</si>
  <si>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</si>
  <si>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</si>
  <si>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</si>
  <si>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</si>
  <si>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</si>
  <si>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</si>
  <si>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</si>
  <si>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</si>
  <si>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</si>
  <si>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</si>
  <si>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</si>
  <si>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</si>
  <si>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</si>
  <si>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</si>
  <si>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</si>
  <si>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</si>
  <si>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</si>
  <si>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</si>
  <si>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</si>
  <si>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</si>
  <si>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</si>
  <si>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</si>
  <si>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</si>
  <si>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</si>
  <si>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</si>
  <si>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</si>
  <si>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</si>
  <si>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</si>
  <si>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</si>
  <si>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</si>
  <si>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</si>
  <si>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</si>
  <si>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</si>
  <si>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</si>
  <si>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</si>
  <si>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</si>
  <si>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</si>
  <si>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</si>
  <si>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</si>
  <si>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</si>
  <si>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</si>
  <si>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</si>
  <si>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</si>
  <si>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</si>
  <si>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</si>
  <si>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</si>
  <si>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</si>
  <si>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</si>
  <si>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</si>
  <si>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</si>
  <si>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</si>
  <si>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</si>
  <si>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</si>
  <si>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</si>
  <si>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</si>
  <si>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</si>
  <si>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</si>
  <si>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</si>
  <si>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</si>
  <si>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</si>
  <si>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</si>
  <si>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</si>
  <si>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</si>
  <si>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</si>
  <si>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</si>
  <si>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</si>
  <si>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</si>
  <si>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</si>
  <si>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</si>
  <si>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</si>
  <si>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</si>
  <si>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</si>
  <si>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</si>
  <si>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</si>
  <si>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</si>
  <si>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</si>
  <si>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</si>
  <si>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</si>
  <si>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</si>
  <si>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</si>
  <si>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</si>
  <si>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</si>
  <si>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</si>
  <si>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</si>
  <si>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</si>
  <si>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</si>
  <si>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</si>
  <si>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</si>
  <si>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</si>
  <si>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</si>
  <si>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</si>
  <si>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</si>
  <si>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</si>
  <si>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</si>
  <si>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</si>
  <si>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</si>
  <si>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</si>
  <si>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</si>
  <si>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</si>
  <si>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</si>
  <si>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</si>
  <si>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</si>
  <si>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</si>
  <si>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</si>
  <si>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</si>
  <si>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</si>
  <si>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</si>
  <si>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</si>
  <si>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</si>
  <si>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</si>
  <si>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</si>
  <si>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</si>
  <si>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</si>
  <si>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</si>
  <si>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</si>
  <si>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</si>
  <si>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</si>
  <si>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</si>
  <si>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</si>
  <si>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</si>
  <si>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</si>
  <si>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</si>
  <si>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</si>
  <si>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</si>
  <si>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</si>
  <si>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</si>
  <si>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</si>
  <si>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</si>
  <si>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</si>
  <si>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</si>
  <si>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</si>
  <si>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</si>
  <si>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</si>
  <si>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</si>
  <si>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</si>
  <si>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</si>
  <si>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</si>
  <si>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</si>
  <si>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</si>
  <si>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</si>
  <si>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</si>
  <si>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</si>
  <si>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</si>
  <si>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</si>
  <si>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</si>
  <si>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</si>
  <si>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</si>
  <si>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</si>
  <si>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</si>
  <si>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</si>
  <si>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</si>
  <si>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</si>
  <si>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</si>
  <si>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</si>
  <si>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JOCOTEPEC</t>
  </si>
  <si>
    <t>DEL 1 AL 31 DE MARZO DE 2022</t>
  </si>
  <si>
    <t>LIC. JOSE MIGUEL GOMEZ LOPEZ</t>
  </si>
  <si>
    <t>LIC. BERTHA MARCELA GONGORA JIMENEZ</t>
  </si>
  <si>
    <t>PRESIDENTE MUNICIPAL</t>
  </si>
  <si>
    <t>ENCARGADA DE LA HACIENDA MUNICIPAL</t>
  </si>
  <si>
    <t>ASEJ2022-03-27-04-2022-1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</si>
</sst>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45675336.640000001</v>
      </c>
      <c r="AY7" s="13">
        <f>AY8+AY29+AY35+AY40+AY72+AY81+AY102+AY114</f>
        <v>95821467.939999998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22066431.399999999</v>
      </c>
      <c r="AY8" s="15">
        <f>AY9+AY11+AY15+AY16+AY17+AY18+AY19+AY25+AY27</f>
        <v>43729036.259999998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15697.29</v>
      </c>
      <c r="AY9" s="17">
        <f>SUM(AY10)</f>
        <v>15560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15697.29</v>
      </c>
      <c r="AY10" s="20">
        <v>15560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21489869.809999999</v>
      </c>
      <c r="AY11" s="17">
        <f>SUM(AY12:AY14)</f>
        <v>42498337.149999999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17595256.550000001</v>
      </c>
      <c r="AY12" s="20">
        <v>20524922.98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3569922.54</v>
      </c>
      <c r="AY13" s="20">
        <v>19523578.73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324690.71999999997</v>
      </c>
      <c r="AY14" s="20">
        <v>2449835.44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560864.29999999993</v>
      </c>
      <c r="AY19" s="17">
        <f>SUM(AY20:AY24)</f>
        <v>1215139.1100000001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462194.48</v>
      </c>
      <c r="AY20" s="20">
        <v>925089.57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80239.240000000005</v>
      </c>
      <c r="AY22" s="20">
        <v>212592.76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18430.580000000002</v>
      </c>
      <c r="AY23" s="20">
        <v>77456.78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1355350.33</v>
      </c>
      <c r="AY35" s="15">
        <f>AY36+AY38</f>
        <v>283815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1355350.33</v>
      </c>
      <c r="AY36" s="17">
        <f>SUM(AY37)</f>
        <v>283815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1355350.33</v>
      </c>
      <c r="AY37" s="20">
        <v>283815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21290257.07</v>
      </c>
      <c r="AY40" s="15">
        <f>AY41+AY46+AY47+AY62+AY68+AY70</f>
        <v>50256242.5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1815942.77</v>
      </c>
      <c r="AY41" s="17">
        <f>SUM(AY42:AY45)</f>
        <v>4808749.5200000005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1135984.28</v>
      </c>
      <c r="AY42" s="20">
        <v>3438144.58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39807</v>
      </c>
      <c r="AY43" s="20">
        <v>34392.58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543500.49</v>
      </c>
      <c r="AY44" s="20">
        <v>1126252.3600000001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96651</v>
      </c>
      <c r="AY45" s="20">
        <v>209960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19173131.469999999</v>
      </c>
      <c r="AY47" s="17">
        <f>SUM(AY48:AY61)</f>
        <v>44748935.68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1584797.51</v>
      </c>
      <c r="AY48" s="20">
        <v>2708046.98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425534.35</v>
      </c>
      <c r="AY49" s="20">
        <v>581420.29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815028.03</v>
      </c>
      <c r="AY50" s="20">
        <v>7915812.1200000001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201041.47</v>
      </c>
      <c r="AY52" s="20">
        <v>451348.36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2329226.7200000002</v>
      </c>
      <c r="AY53" s="20">
        <v>12415832.65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1094706.98</v>
      </c>
      <c r="AY55" s="20">
        <v>3822196.49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34354.480000000003</v>
      </c>
      <c r="AY56" s="20">
        <v>40835.71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12000070.189999999</v>
      </c>
      <c r="AY57" s="20">
        <v>14498413.050000001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140608.76999999999</v>
      </c>
      <c r="AY58" s="20">
        <v>422088.64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56438</v>
      </c>
      <c r="AY59" s="20">
        <v>135458.32999999999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329403.31</v>
      </c>
      <c r="AY60" s="20">
        <v>1234049.1599999999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161921.66</v>
      </c>
      <c r="AY61" s="20">
        <v>523433.9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267480.96000000002</v>
      </c>
      <c r="AY62" s="17">
        <f>SUM(AY63:AY67)</f>
        <v>538630.72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235131.31</v>
      </c>
      <c r="AY63" s="20">
        <v>448971.95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29180.52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32349.65</v>
      </c>
      <c r="AY66" s="20">
        <v>60478.25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33701.870000000003</v>
      </c>
      <c r="AY70" s="17">
        <f>SUM(AY71)</f>
        <v>159926.57999999999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33701.870000000003</v>
      </c>
      <c r="AY71" s="20">
        <v>159926.57999999999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775743.21</v>
      </c>
      <c r="AY72" s="15">
        <f>AY73+AY76+AY77+AY78+AY80</f>
        <v>1349609.89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775743.21</v>
      </c>
      <c r="AY73" s="17">
        <f>SUM(AY74:AY75)</f>
        <v>1349609.89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58270</v>
      </c>
      <c r="AY74" s="20">
        <v>24575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717473.21</v>
      </c>
      <c r="AY75" s="20">
        <v>1325034.8899999999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187554.63</v>
      </c>
      <c r="AY81" s="15">
        <f>AY82+AY83+AY85+AY87+AY89+AY91+AY93+AY94+AY100</f>
        <v>202764.29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187554.63</v>
      </c>
      <c r="AY100" s="17">
        <f>SUM(AY101)</f>
        <v>202764.29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187554.63</v>
      </c>
      <c r="AY101" s="20">
        <v>202764.29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41628947.310000002</v>
      </c>
      <c r="AY117" s="13">
        <f>AY118+AY149</f>
        <v>152523313.69000003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41628947.310000002</v>
      </c>
      <c r="AY118" s="15">
        <f>AY119+AY132+AY135+AY140+AY146</f>
        <v>152523313.69000003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27386628.240000002</v>
      </c>
      <c r="AY119" s="17">
        <f>SUM(AY120:AY131)</f>
        <v>82499261.510000005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16671599.550000001</v>
      </c>
      <c r="AY120" s="20">
        <v>52508087.420000002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4761514.01</v>
      </c>
      <c r="AY121" s="20">
        <v>10296925.539999999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967812.25</v>
      </c>
      <c r="AY122" s="20">
        <v>3420665.21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185294.53</v>
      </c>
      <c r="AY123" s="20">
        <v>983836.92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509132.06</v>
      </c>
      <c r="AY125" s="20">
        <v>1479868.03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373164.05</v>
      </c>
      <c r="AY128" s="20">
        <v>1426316.94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1960688</v>
      </c>
      <c r="AY129" s="20">
        <v>4588043.6500000004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1957423.79</v>
      </c>
      <c r="AY131" s="20">
        <v>7795517.7999999998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13477803.210000001</v>
      </c>
      <c r="AY132" s="17">
        <f>SUM(AY133:AY134)</f>
        <v>46243615.210000001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4689403.8</v>
      </c>
      <c r="AY133" s="20">
        <v>14868603.460000001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8788399.4100000001</v>
      </c>
      <c r="AY134" s="20">
        <v>31375011.75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21277854.390000001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21277854.390000001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764515.86</v>
      </c>
      <c r="AY140" s="17">
        <f>SUM(AY141:AY145)</f>
        <v>2502582.58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13.61</v>
      </c>
      <c r="AY141" s="20">
        <v>1096.99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70624.740000000005</v>
      </c>
      <c r="AY142" s="20">
        <v>272229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437770.79</v>
      </c>
      <c r="AY143" s="20">
        <v>1305634.8600000001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256106.72</v>
      </c>
      <c r="AY145" s="20">
        <v>923621.73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17.34</v>
      </c>
      <c r="AY161" s="13">
        <f>AY162+AY165+AY171+AY173+AY175</f>
        <v>53.49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53.49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53.49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17.34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17.34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87304301.290000007</v>
      </c>
      <c r="AY184" s="27">
        <f>AY7+AY117+AY161</f>
        <v>248344835.12000003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39985508.359999999</v>
      </c>
      <c r="AY186" s="13">
        <f>AY187+AY222+AY287</f>
        <v>165675966.31999999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17747234.129999999</v>
      </c>
      <c r="AY187" s="15">
        <f>AY188+AY193+AY198+AY207+AY212+AY219</f>
        <v>77633449.579999998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9932438</v>
      </c>
      <c r="AY188" s="17">
        <f>SUM(AY189:AY192)</f>
        <v>38535513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711068</v>
      </c>
      <c r="AY189" s="20">
        <v>2458563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9221370</v>
      </c>
      <c r="AY191" s="20">
        <v>36076950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6790440.5</v>
      </c>
      <c r="AY193" s="17">
        <f>SUM(AY194:AY197)</f>
        <v>26640847.32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718827.5</v>
      </c>
      <c r="AY194" s="20">
        <v>650078.31999999995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6071613</v>
      </c>
      <c r="AY195" s="20">
        <v>25990769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457998.18</v>
      </c>
      <c r="AY198" s="17">
        <f>SUM(AY199:AY206)</f>
        <v>9678321.3000000007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0</v>
      </c>
      <c r="AY200" s="20">
        <v>7536014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457998.18</v>
      </c>
      <c r="AY201" s="20">
        <v>2142307.2999999998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250238.66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250238.66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352336.45</v>
      </c>
      <c r="AY212" s="17">
        <f>SUM(AY213:AY218)</f>
        <v>2357772.69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263085.43</v>
      </c>
      <c r="AY214" s="20">
        <v>1715592.79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89251.02</v>
      </c>
      <c r="AY218" s="20">
        <v>642179.9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214021</v>
      </c>
      <c r="AY219" s="17">
        <v>170756.61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214021</v>
      </c>
      <c r="AY220" s="20">
        <v>170756.61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10138499.249999998</v>
      </c>
      <c r="AY222" s="15">
        <f>AY223+AY232+AY236+AY246+AY256+AY264+AY267+AY273+AY277</f>
        <v>40597609.969999999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723704.24</v>
      </c>
      <c r="AY223" s="17">
        <f>SUM(AY224:AY231)</f>
        <v>2325144.6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261592.01</v>
      </c>
      <c r="AY224" s="20">
        <v>810859.84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85107.07</v>
      </c>
      <c r="AY225" s="20">
        <v>138105.16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52050</v>
      </c>
      <c r="AY226" s="20">
        <v>144046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19650</v>
      </c>
      <c r="AY227" s="20">
        <v>203479.56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129722.8</v>
      </c>
      <c r="AY228" s="20">
        <v>658397.48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123096.36</v>
      </c>
      <c r="AY229" s="20">
        <v>209892.44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52486</v>
      </c>
      <c r="AY231" s="20">
        <v>160364.12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447756.3</v>
      </c>
      <c r="AY232" s="17">
        <f>SUM(AY233:AY235)</f>
        <v>1305295.17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438713.23</v>
      </c>
      <c r="AY233" s="20">
        <v>1259979.5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9043.07</v>
      </c>
      <c r="AY234" s="20">
        <v>42944.92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2370.75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438825.38</v>
      </c>
      <c r="AY246" s="17">
        <f>SUM(AY247:AY255)</f>
        <v>3352044.64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29094.68</v>
      </c>
      <c r="AY247" s="20">
        <v>105223.75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20531.28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40693.46</v>
      </c>
      <c r="AY250" s="20">
        <v>0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46861.91</v>
      </c>
      <c r="AY252" s="20">
        <v>1787381.71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4078.05</v>
      </c>
      <c r="AY253" s="20">
        <v>28300.48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57448.57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318097.28000000003</v>
      </c>
      <c r="AY255" s="20">
        <v>1353158.85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2924171.1799999997</v>
      </c>
      <c r="AY256" s="17">
        <f>SUM(AY257:AY263)</f>
        <v>11041808.25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8036</v>
      </c>
      <c r="AY258" s="20">
        <v>27122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1168049.75</v>
      </c>
      <c r="AY259" s="20">
        <v>4745312.12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1650592.67</v>
      </c>
      <c r="AY260" s="20">
        <v>6156567.9299999997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97492.76</v>
      </c>
      <c r="AY263" s="20">
        <v>112806.2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4880478.8899999997</v>
      </c>
      <c r="AY264" s="17">
        <f>SUM(AY265:AY266)</f>
        <v>19465193.73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4880478.8899999997</v>
      </c>
      <c r="AY265" s="20">
        <v>19465193.73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33031.909999999996</v>
      </c>
      <c r="AY267" s="17">
        <f>SUM(AY268:AY272)</f>
        <v>92794.6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72453.600000000006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664.68</v>
      </c>
      <c r="AY269" s="20">
        <v>10083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32367.23</v>
      </c>
      <c r="AY270" s="20">
        <v>10258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690531.35</v>
      </c>
      <c r="AY277" s="17">
        <f>SUM(AY278:AY286)</f>
        <v>3015328.98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60466.71</v>
      </c>
      <c r="AY278" s="20">
        <v>103052.12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237366.5</v>
      </c>
      <c r="AY279" s="20">
        <v>562675.88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373523.75</v>
      </c>
      <c r="AY280" s="20">
        <v>389060.31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12678.39</v>
      </c>
      <c r="AY281" s="20">
        <v>55173.89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0</v>
      </c>
      <c r="AY283" s="20">
        <v>1727777.47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6496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0</v>
      </c>
      <c r="AY285" s="20">
        <v>177589.31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12099774.98</v>
      </c>
      <c r="AY287" s="15">
        <f>AY288+AY298+AY308+AY318+AY328+AY338+AY346+AY356+AY362</f>
        <v>47444906.770000011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5084064.42</v>
      </c>
      <c r="AY288" s="17">
        <v>19583847.120000001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4888382</v>
      </c>
      <c r="AY289" s="20">
        <v>19010022.760000002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1503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58885.66</v>
      </c>
      <c r="AY291" s="20">
        <v>78214.2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104492.76</v>
      </c>
      <c r="AY292" s="20">
        <v>458292.16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29754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1047</v>
      </c>
      <c r="AY295" s="20">
        <v>37318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499632.25</v>
      </c>
      <c r="AY298" s="17">
        <f>SUM(AY299:AY307)</f>
        <v>3935049.71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205710.07999999999</v>
      </c>
      <c r="AY300" s="20">
        <v>869774.84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65308.959999999999</v>
      </c>
      <c r="AY301" s="20">
        <v>232821.38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46192.83</v>
      </c>
      <c r="AY302" s="20">
        <v>129933.71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6380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135161.98000000001</v>
      </c>
      <c r="AY304" s="20">
        <v>2073099.14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47258.400000000001</v>
      </c>
      <c r="AY307" s="20">
        <v>623040.64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234798.27</v>
      </c>
      <c r="AY308" s="17">
        <f>SUM(AY309:AY317)</f>
        <v>2526541.09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174000</v>
      </c>
      <c r="AY309" s="20">
        <v>835200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32249.8</v>
      </c>
      <c r="AY310" s="20">
        <v>58000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28548.47</v>
      </c>
      <c r="AY311" s="20">
        <v>1444047.09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7174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182120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362043.45</v>
      </c>
      <c r="AY318" s="17">
        <f>SUM(AY319:AY327)</f>
        <v>979809.77999999991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147185.64000000001</v>
      </c>
      <c r="AY319" s="20">
        <v>273602.59999999998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13101.33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127716.3</v>
      </c>
      <c r="AY323" s="20">
        <v>641561.25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73332</v>
      </c>
      <c r="AY325" s="20">
        <v>51544.6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5611677.6999999993</v>
      </c>
      <c r="AY328" s="17">
        <f>SUM(AY329:AY337)</f>
        <v>19145941.090000004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942572.62</v>
      </c>
      <c r="AY329" s="20">
        <v>2810575.7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5251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7286.98</v>
      </c>
      <c r="AY331" s="20">
        <v>1000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9280</v>
      </c>
      <c r="AY332" s="20">
        <v>15980.16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407340.94</v>
      </c>
      <c r="AY333" s="20">
        <v>426815.72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16336.4</v>
      </c>
      <c r="AY334" s="20">
        <v>15193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534869.31999999995</v>
      </c>
      <c r="AY335" s="20">
        <v>871600.77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3693991.44</v>
      </c>
      <c r="AY336" s="20">
        <v>14895933.140000001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103591.6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121798.84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121798.84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3120</v>
      </c>
      <c r="AY346" s="17">
        <f>SUM(AY347:AY355)</f>
        <v>21661.52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2668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0</v>
      </c>
      <c r="AY351" s="20">
        <v>7085.52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3120</v>
      </c>
      <c r="AY355" s="20">
        <v>11908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248648.89</v>
      </c>
      <c r="AY356" s="17">
        <f>SUM(AY357:AY361)</f>
        <v>800674.11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248648.89</v>
      </c>
      <c r="AY358" s="20">
        <v>635274.11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165400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55790</v>
      </c>
      <c r="AY362" s="17">
        <f>SUM(AY363:AY371)</f>
        <v>329583.51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55790</v>
      </c>
      <c r="AY363" s="20">
        <v>126540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0</v>
      </c>
      <c r="AY364" s="20">
        <v>80557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0</v>
      </c>
      <c r="AY366" s="20">
        <v>122486.51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2384547.69</v>
      </c>
      <c r="AY372" s="13">
        <f>AY373+AY385+AY391+AY403+AY416+AY423+AY433+AY436+AY447</f>
        <v>15717299.16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1140000</v>
      </c>
      <c r="AY385" s="15">
        <f>AY386+AY390</f>
        <v>7331690.4199999999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1140000</v>
      </c>
      <c r="AY386" s="17">
        <f>SUM(AY387:AY389)</f>
        <v>7331690.4199999999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1140000</v>
      </c>
      <c r="AY387" s="20">
        <v>7331690.4199999999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1003129.51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1003129.51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1003129.51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12350</v>
      </c>
      <c r="AY403" s="15">
        <f>AY404+AY406+AY408+AY414</f>
        <v>3188354.52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3000</v>
      </c>
      <c r="AY404" s="17">
        <f>SUM(AY405)</f>
        <v>2937604.5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3000</v>
      </c>
      <c r="AY405" s="20">
        <v>2937604.5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9000</v>
      </c>
      <c r="AY406" s="17">
        <f>SUM(AY407)</f>
        <v>61250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9000</v>
      </c>
      <c r="AY407" s="20">
        <v>61250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350</v>
      </c>
      <c r="AY408" s="17">
        <f>SUM(AY409:AY413)</f>
        <v>189500.02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189500.02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350</v>
      </c>
      <c r="AY411" s="20">
        <v>0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831064</v>
      </c>
      <c r="AY416" s="15">
        <f>AY417+AY419+AY421</f>
        <v>3084666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831064</v>
      </c>
      <c r="AY417" s="17">
        <f>SUM(AY418)</f>
        <v>3084666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831064</v>
      </c>
      <c r="AY418" s="20">
        <v>3084666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251133.69</v>
      </c>
      <c r="AY423" s="15">
        <f>AY424+AY428</f>
        <v>1109458.71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251133.69</v>
      </c>
      <c r="AY424" s="17">
        <f>SUM(AY425:AY427)</f>
        <v>1109458.71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251133.69</v>
      </c>
      <c r="AY425" s="20">
        <v>1109458.71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150000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150000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150000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1136747.3799999999</v>
      </c>
      <c r="AY477" s="13">
        <f>AY478+AY489+AY494+AY499+AY502</f>
        <v>3717115.13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1136747.3799999999</v>
      </c>
      <c r="AY478" s="15">
        <f>AY479+AY483</f>
        <v>3717115.13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1136747.3799999999</v>
      </c>
      <c r="AY479" s="17">
        <f>SUM(AY480:AY482)</f>
        <v>3717115.13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1136747.3799999999</v>
      </c>
      <c r="AY480" s="20">
        <v>3717115.13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43506803.43</v>
      </c>
      <c r="AY543" s="30">
        <f>AY186+AY372+AY453+AY477+AY507+AY540</f>
        <v>185110380.60999998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43797497.860000007</v>
      </c>
      <c r="AY544" s="31">
        <f>AY184-AY543</f>
        <v>63234454.51000005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EGRESOS PC</cp:lastModifiedBy>
  <dcterms:created xsi:type="dcterms:W3CDTF">2021-12-07T19:32:18Z</dcterms:created>
  <dcterms:modified xsi:type="dcterms:W3CDTF">2022-04-27T20:04:40Z</dcterms:modified>
</cp:coreProperties>
</file>