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2 Cuenta Publica\ASEJ2022V3 Jun-Dic 22\Reportes\12\1\"/>
    </mc:Choice>
  </mc:AlternateContent>
  <xr:revisionPtr revIDLastSave="0" documentId="13_ncr:1_{E4C7A34C-873B-4BE3-8DA2-CF3EABD5E407}" xr6:coauthVersionLast="47" xr6:coauthVersionMax="47" xr10:uidLastSave="{00000000-0000-0000-0000-000000000000}"/>
  <workbookProtection workbookAlgorithmName="SHA-512" workbookHashValue="p90sxo8lBFfm/oQxc0DkaTpeS3323o7d6wB2oQk9d3cJuur4ferq+ACJx4+yFsCBanHzFEZvEHNnrLY8wOlFXQ==" workbookSaltValue="q+o4B7+X1ywkZ3klMIeBvg==" workbookSpinCount="100000" lockStructure="1"/>
  <bookViews>
    <workbookView xWindow="-120" yWindow="-120" windowWidth="20730" windowHeight="11160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3" i="1" s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40" i="1" s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35" i="1" l="1"/>
  <c r="AX494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Y454" i="1" s="1"/>
  <c r="AX479" i="1"/>
  <c r="AX62" i="1"/>
  <c r="AX188" i="1"/>
  <c r="AX256" i="1"/>
  <c r="AX328" i="1"/>
  <c r="AX362" i="1"/>
  <c r="AX408" i="1"/>
  <c r="AX448" i="1"/>
  <c r="AX520" i="1"/>
  <c r="AY530" i="1"/>
  <c r="AY507" i="1" s="1"/>
  <c r="AY119" i="1"/>
  <c r="AX19" i="1"/>
  <c r="AY73" i="1"/>
  <c r="AX502" i="1"/>
  <c r="AX161" i="1"/>
  <c r="AY19" i="1"/>
  <c r="AX41" i="1"/>
  <c r="AX146" i="1"/>
  <c r="AY175" i="1"/>
  <c r="AY193" i="1"/>
  <c r="AY207" i="1"/>
  <c r="AX212" i="1"/>
  <c r="AX187" i="1" s="1"/>
  <c r="AX223" i="1"/>
  <c r="AX236" i="1"/>
  <c r="AX267" i="1"/>
  <c r="AX318" i="1"/>
  <c r="AX374" i="1"/>
  <c r="AX373" i="1" s="1"/>
  <c r="AY94" i="1"/>
  <c r="AY35" i="1"/>
  <c r="AX140" i="1"/>
  <c r="AY328" i="1"/>
  <c r="AY374" i="1"/>
  <c r="AY373" i="1" s="1"/>
  <c r="AY448" i="1"/>
  <c r="AY447" i="1" s="1"/>
  <c r="AX508" i="1"/>
  <c r="AX507" i="1" s="1"/>
  <c r="AX8" i="1"/>
  <c r="AY81" i="1"/>
  <c r="AX118" i="1"/>
  <c r="AX117" i="1" s="1"/>
  <c r="AY453" i="1"/>
  <c r="AX102" i="1"/>
  <c r="AY8" i="1"/>
  <c r="AY489" i="1"/>
  <c r="AY477" i="1" s="1"/>
  <c r="AX72" i="1"/>
  <c r="AY118" i="1"/>
  <c r="AY416" i="1"/>
  <c r="AX447" i="1"/>
  <c r="AY72" i="1"/>
  <c r="AY287" i="1"/>
  <c r="AX403" i="1"/>
  <c r="AY391" i="1"/>
  <c r="AY436" i="1"/>
  <c r="AY187" i="1" l="1"/>
  <c r="AX287" i="1"/>
  <c r="AY161" i="1"/>
  <c r="AY222" i="1"/>
  <c r="AY117" i="1"/>
  <c r="AX40" i="1"/>
  <c r="AX7" i="1" s="1"/>
  <c r="AX184" i="1" s="1"/>
  <c r="AX478" i="1"/>
  <c r="AX477" i="1" s="1"/>
  <c r="AY372" i="1"/>
  <c r="AX222" i="1"/>
  <c r="AX186" i="1" s="1"/>
  <c r="AX423" i="1"/>
  <c r="AX372" i="1" s="1"/>
  <c r="AY7" i="1"/>
  <c r="AY184" i="1" s="1"/>
  <c r="AY186" i="1"/>
  <c r="AX543" i="1" l="1"/>
  <c r="AX544" i="1" s="1"/>
  <c r="AY543" i="1"/>
  <c r="AY544" i="1" s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<sst xmlns="http://schemas.openxmlformats.org/spreadsheetml/2006/main" count="1086" uniqueCount="1067">
  <si>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</si>
  <si>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</si>
  <si>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</si>
  <si>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</si>
  <si>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</si>
  <si>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</si>
  <si>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</si>
  <si>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</si>
  <si>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</si>
  <si>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</si>
  <si>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</si>
  <si>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</si>
  <si>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</si>
  <si>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</si>
  <si>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</si>
  <si>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</si>
  <si>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</si>
  <si>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</si>
  <si>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</si>
  <si>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</si>
  <si>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</si>
  <si>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</si>
  <si>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</si>
  <si>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</si>
  <si>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</si>
  <si>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</si>
  <si>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</si>
  <si>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</si>
  <si>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</si>
  <si>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</si>
  <si>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</si>
  <si>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</si>
  <si>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</si>
  <si>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</si>
  <si>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</si>
  <si>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</si>
  <si>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</si>
  <si>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</si>
  <si>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</si>
  <si>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</si>
  <si>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</si>
  <si>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</si>
  <si>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</si>
  <si>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</si>
  <si>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</si>
  <si>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</si>
  <si>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</si>
  <si>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</si>
  <si>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</si>
  <si>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</si>
  <si>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</si>
  <si>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</si>
  <si>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</si>
  <si>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</si>
  <si>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</si>
  <si>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</si>
  <si>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</si>
  <si>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</si>
  <si>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</si>
  <si>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</si>
  <si>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</si>
  <si>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</si>
  <si>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</si>
  <si>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</si>
  <si>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</si>
  <si>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</si>
  <si>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</si>
  <si>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</si>
  <si>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</si>
  <si>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</si>
  <si>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</si>
  <si>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</si>
  <si>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</si>
  <si>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</si>
  <si>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</si>
  <si>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</si>
  <si>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</si>
  <si>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</si>
  <si>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</si>
  <si>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</si>
  <si>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</si>
  <si>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</si>
  <si>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</si>
  <si>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</si>
  <si>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</si>
  <si>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</si>
  <si>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</si>
  <si>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</si>
  <si>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</si>
  <si>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</si>
  <si>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</si>
  <si>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</si>
  <si>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</si>
  <si>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</si>
  <si>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</si>
  <si>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</si>
  <si>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</si>
  <si>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</si>
  <si>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</si>
  <si>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</si>
  <si>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</si>
  <si>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</si>
  <si>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</si>
  <si>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</si>
  <si>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</si>
  <si>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</si>
  <si>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</si>
  <si>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</si>
  <si>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</si>
  <si>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</si>
  <si>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</si>
  <si>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</si>
  <si>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</si>
  <si>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</si>
  <si>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</si>
  <si>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</si>
  <si>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</si>
  <si>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</si>
  <si>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</si>
  <si>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</si>
  <si>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</si>
  <si>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</si>
  <si>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</si>
  <si>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</si>
  <si>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</si>
  <si>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</si>
  <si>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</si>
  <si>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</si>
  <si>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</si>
  <si>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</si>
  <si>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</si>
  <si>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</si>
  <si>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</si>
  <si>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</si>
  <si>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</si>
  <si>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</si>
  <si>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</si>
  <si>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</si>
  <si>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</si>
  <si>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</si>
  <si>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</si>
  <si>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</si>
  <si>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</si>
  <si>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</si>
  <si>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</si>
  <si>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</si>
  <si>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</si>
  <si>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</si>
  <si>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</si>
  <si>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</si>
  <si>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</si>
  <si>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</si>
  <si>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</si>
  <si>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</si>
  <si>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</si>
  <si>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</si>
  <si>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</si>
  <si>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</si>
  <si>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</si>
  <si>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</si>
  <si>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</si>
  <si>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</si>
  <si>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</si>
  <si>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</si>
  <si>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</si>
  <si>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</si>
  <si>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</si>
  <si>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</si>
  <si>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</si>
  <si>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</si>
  <si>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</si>
  <si>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</si>
  <si>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</si>
  <si>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</si>
  <si>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</si>
  <si>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</si>
  <si>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</si>
  <si>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</si>
  <si>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</si>
  <si>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</si>
  <si>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</si>
  <si>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</si>
  <si>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</si>
  <si>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</si>
  <si>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</si>
  <si>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</si>
  <si>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</si>
  <si>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</si>
  <si>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</si>
  <si>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</si>
  <si>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</si>
  <si>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</si>
  <si>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</si>
  <si>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</si>
  <si>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</si>
  <si>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</si>
  <si>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</si>
  <si>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</si>
  <si>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</si>
  <si>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</si>
  <si>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</si>
  <si>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</si>
  <si>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</si>
  <si>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</si>
  <si>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</si>
  <si>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</si>
  <si>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</si>
  <si>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</si>
  <si>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</si>
  <si>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</si>
  <si>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</si>
  <si>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</si>
  <si>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</si>
  <si>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</si>
  <si>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</si>
  <si>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</si>
  <si>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</si>
  <si>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</si>
  <si>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</si>
  <si>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</si>
  <si>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</si>
  <si>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</si>
  <si>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</si>
  <si>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</si>
  <si>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</si>
  <si>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</si>
  <si>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</si>
  <si>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</si>
  <si>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</si>
  <si>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</si>
  <si>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</si>
  <si>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</si>
  <si>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</si>
  <si>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</si>
  <si>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</si>
  <si>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</si>
  <si>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</si>
  <si>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</si>
  <si>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</si>
  <si>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</si>
  <si>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</si>
  <si>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</si>
  <si>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</si>
  <si>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</si>
  <si>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</si>
  <si>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</si>
  <si>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</si>
  <si>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</si>
  <si>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</si>
  <si>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</si>
  <si>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</si>
  <si>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</si>
  <si>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</si>
  <si>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</si>
  <si>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</si>
  <si>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</si>
  <si>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</si>
  <si>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</si>
  <si>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</si>
  <si>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</si>
  <si>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</si>
  <si>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</si>
  <si>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</si>
  <si>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</si>
  <si>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</si>
  <si>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</si>
  <si>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</si>
  <si>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</si>
  <si>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</si>
  <si>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</si>
  <si>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</si>
  <si>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</si>
  <si>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</si>
  <si>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</si>
  <si>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</si>
  <si>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</si>
  <si>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</si>
  <si>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</si>
  <si>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</si>
  <si>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</si>
  <si>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</si>
  <si>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</si>
  <si>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</si>
  <si>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</si>
  <si>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</si>
  <si>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</si>
  <si>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</si>
  <si>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</si>
  <si>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</si>
  <si>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</si>
  <si>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</si>
  <si>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</si>
  <si>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</si>
  <si>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</si>
  <si>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</si>
  <si>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</si>
  <si>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</si>
  <si>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</si>
  <si>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</si>
  <si>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</si>
  <si>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</si>
  <si>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</si>
  <si>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</si>
  <si>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</si>
  <si>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</si>
  <si>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</si>
  <si>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</si>
  <si>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</si>
  <si>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</si>
  <si>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</si>
  <si>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</si>
  <si>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</si>
  <si>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</si>
  <si>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</si>
  <si>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</si>
  <si>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</si>
  <si>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</si>
  <si>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</si>
  <si>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</si>
  <si>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</si>
  <si>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</si>
  <si>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</si>
  <si>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</si>
  <si>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</si>
  <si>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</si>
  <si>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</si>
  <si>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</si>
  <si>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</si>
  <si>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</si>
  <si>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</si>
  <si>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</si>
  <si>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</si>
  <si>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</si>
  <si>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</si>
  <si>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</si>
  <si>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</si>
  <si>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</si>
  <si>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</si>
  <si>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</si>
  <si>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</si>
  <si>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</si>
  <si>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</si>
  <si>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</si>
  <si>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</si>
  <si>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</si>
  <si>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</si>
  <si>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</si>
  <si>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</si>
  <si>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</si>
  <si>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</si>
  <si>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</si>
  <si>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</si>
  <si>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</si>
  <si>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</si>
  <si>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</si>
  <si>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</si>
  <si>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</si>
  <si>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</si>
  <si>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</si>
  <si>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</si>
  <si>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</si>
  <si>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</si>
  <si>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</si>
  <si>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</si>
  <si>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</si>
  <si>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</si>
  <si>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</si>
  <si>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</si>
  <si>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</si>
  <si>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</si>
  <si>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</si>
  <si>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</si>
  <si>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</si>
  <si>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</si>
  <si>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</si>
  <si>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</si>
  <si>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</si>
  <si>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</si>
  <si>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</si>
  <si>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</si>
  <si>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</si>
  <si>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</si>
  <si>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</si>
  <si>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</si>
  <si>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</si>
  <si>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</si>
  <si>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</si>
  <si>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</si>
  <si>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</si>
  <si>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</si>
  <si>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</si>
  <si>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</si>
  <si>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</si>
  <si>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</si>
  <si>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</si>
  <si>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</si>
  <si>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</si>
  <si>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</si>
  <si>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</si>
  <si>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</si>
  <si>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</si>
  <si>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</si>
  <si>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</si>
  <si>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</si>
  <si>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</si>
  <si>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</si>
  <si>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</si>
  <si>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</si>
  <si>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</si>
  <si>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</si>
  <si>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</si>
  <si>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</si>
  <si>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</si>
  <si>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</si>
  <si>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</si>
  <si>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</si>
  <si>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</si>
  <si>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</si>
  <si>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</si>
  <si>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</si>
  <si>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</si>
  <si>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</si>
  <si>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</si>
  <si>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</si>
  <si>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</si>
  <si>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</si>
  <si>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</si>
  <si>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</si>
  <si>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</si>
  <si>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</si>
  <si>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</si>
  <si>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</si>
  <si>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</si>
  <si>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</si>
  <si>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</si>
  <si>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</si>
  <si>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</si>
  <si>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</si>
  <si>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</si>
  <si>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</si>
  <si>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</si>
  <si>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</si>
  <si>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</si>
  <si>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</si>
  <si>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</si>
  <si>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</si>
  <si>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</si>
  <si>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</si>
  <si>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</si>
  <si>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</si>
  <si>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</si>
  <si>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</si>
  <si>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</si>
  <si>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</si>
  <si>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</si>
  <si>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</si>
  <si>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</si>
  <si>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</si>
  <si>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</si>
  <si>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</si>
  <si>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</si>
  <si>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</si>
  <si>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</si>
  <si>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</si>
  <si>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</si>
  <si>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</si>
  <si>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</si>
  <si>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</si>
  <si>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</si>
  <si>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</si>
  <si>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</si>
  <si>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</si>
  <si>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</si>
  <si>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</si>
  <si>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</si>
  <si>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</si>
  <si>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</si>
  <si>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</si>
  <si>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</si>
  <si>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</si>
  <si>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</si>
  <si>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</si>
  <si>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</si>
  <si>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</si>
  <si>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</si>
  <si>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</si>
  <si>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</si>
  <si>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</si>
  <si>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</si>
  <si>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</si>
  <si>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</si>
  <si>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</si>
  <si>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</si>
  <si>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</si>
  <si>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</si>
  <si>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</si>
  <si>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</si>
  <si>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</si>
  <si>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</si>
  <si>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</si>
  <si>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</si>
  <si>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</si>
  <si>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</si>
  <si>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</si>
  <si>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</si>
  <si>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</si>
  <si>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</si>
  <si>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</si>
  <si>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</si>
  <si>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</si>
  <si>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</si>
  <si>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</si>
  <si>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</si>
  <si>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</si>
  <si>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</si>
  <si>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</si>
  <si>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</si>
  <si>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</si>
  <si>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</si>
  <si>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</si>
  <si>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</si>
  <si>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</si>
  <si>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</si>
  <si>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</si>
  <si>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</si>
  <si>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</si>
  <si>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</si>
  <si>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</si>
  <si>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</si>
  <si>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</si>
  <si>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</si>
  <si>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</si>
  <si>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</si>
  <si>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</si>
  <si>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</si>
  <si>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</si>
  <si>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</si>
  <si>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</si>
  <si>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</si>
  <si>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</si>
  <si>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</si>
  <si>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</si>
  <si>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</si>
  <si>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</si>
  <si>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</si>
  <si>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</si>
  <si>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</si>
  <si>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</si>
  <si>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</si>
  <si>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</si>
  <si>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</si>
  <si>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</si>
  <si>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</si>
  <si>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</si>
  <si>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</si>
  <si>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</si>
  <si>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</si>
  <si>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</si>
  <si>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</si>
  <si>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</si>
  <si>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</si>
  <si>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</si>
  <si>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</si>
  <si>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</si>
  <si>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</si>
  <si>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</si>
  <si>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</si>
  <si>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</si>
  <si>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</si>
  <si>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</si>
  <si>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</si>
  <si>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</si>
  <si>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</si>
  <si>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</si>
  <si>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</si>
  <si>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</si>
  <si>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</si>
  <si>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</si>
  <si>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</si>
  <si>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</si>
  <si>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</si>
  <si>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</si>
  <si>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</si>
  <si>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</si>
  <si>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</si>
  <si>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</si>
  <si>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</si>
  <si>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</si>
  <si>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</si>
  <si>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</si>
  <si>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</si>
  <si>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</si>
  <si>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</si>
  <si>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</si>
  <si>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</si>
  <si>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</si>
  <si>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</si>
  <si>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</si>
  <si>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</si>
  <si>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</si>
  <si>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</si>
  <si>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</si>
  <si>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</si>
  <si>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</si>
  <si>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</si>
  <si>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</si>
  <si>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</si>
  <si>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</si>
  <si>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</si>
  <si>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</si>
  <si>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</si>
  <si>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</si>
  <si>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</si>
  <si>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</si>
  <si>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</si>
  <si>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</si>
  <si>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</si>
  <si>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</si>
  <si>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</si>
  <si>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</si>
  <si>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</si>
  <si>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</si>
  <si>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</si>
  <si>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</si>
  <si>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</si>
  <si>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</si>
  <si>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</si>
  <si>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</si>
  <si>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</si>
  <si>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</si>
  <si>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</si>
  <si>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</si>
  <si>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</si>
  <si>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</si>
  <si>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</si>
  <si>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</si>
  <si>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</si>
  <si>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</si>
  <si>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</si>
  <si>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</si>
  <si>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</si>
  <si>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</si>
  <si>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</si>
  <si>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</si>
  <si>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</si>
  <si>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</si>
  <si>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</si>
  <si>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</si>
  <si>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</si>
  <si>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</si>
  <si>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</si>
  <si>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</si>
  <si>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</si>
  <si>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</si>
  <si>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</si>
  <si>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</si>
  <si>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</si>
  <si>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</si>
  <si>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</si>
  <si>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</si>
  <si>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</si>
  <si>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</si>
  <si>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</si>
  <si>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</si>
  <si>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</si>
  <si>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</si>
  <si>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</si>
  <si>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</si>
  <si>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</si>
  <si>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</si>
  <si>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</si>
  <si>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</si>
  <si>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</si>
  <si>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</si>
  <si>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</si>
  <si>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</si>
  <si>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</si>
  <si>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</si>
  <si>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</si>
  <si>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</si>
  <si>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</si>
  <si>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</si>
  <si>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</si>
  <si>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</si>
  <si>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</si>
  <si>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</si>
  <si>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</si>
  <si>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</si>
  <si>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</si>
  <si>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</si>
  <si>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</si>
  <si>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</si>
  <si>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</si>
  <si>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</si>
  <si>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</si>
  <si>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</si>
  <si>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</si>
  <si>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</si>
  <si>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</si>
  <si>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</si>
  <si>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</si>
  <si>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</si>
  <si>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</si>
  <si>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</si>
  <si>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</si>
  <si>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</si>
  <si>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</si>
  <si>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</si>
  <si>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</si>
  <si>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</si>
  <si>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</si>
  <si>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</si>
  <si>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</si>
  <si>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</si>
  <si>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</si>
  <si>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</si>
  <si>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</si>
  <si>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</si>
  <si>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</si>
  <si>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</si>
  <si>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</si>
  <si>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</si>
  <si>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</si>
  <si>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</si>
  <si>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</si>
  <si>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</si>
  <si>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</si>
  <si>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</si>
  <si>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</si>
  <si>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</si>
  <si>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</si>
  <si>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</si>
  <si>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</si>
  <si>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</si>
  <si>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</si>
  <si>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</si>
  <si>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</si>
  <si>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</si>
  <si>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</si>
  <si>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</si>
  <si>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</si>
  <si>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</si>
  <si>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</si>
  <si>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</si>
  <si>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</si>
  <si>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</si>
  <si>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</si>
  <si>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</si>
  <si>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</si>
  <si>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</si>
  <si>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</si>
  <si>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</si>
  <si>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</si>
  <si>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</si>
  <si>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</si>
  <si>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</si>
  <si>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</si>
  <si>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</si>
  <si>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</si>
  <si>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</si>
  <si>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</si>
  <si>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</si>
  <si>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</si>
  <si>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</si>
  <si>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</si>
  <si>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</si>
  <si>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</si>
  <si>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</si>
  <si>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</si>
  <si>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</si>
  <si>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</si>
  <si>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</si>
  <si>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</si>
  <si>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</si>
  <si>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</si>
  <si>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</si>
  <si>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</si>
  <si>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</si>
  <si>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</si>
  <si>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</si>
  <si>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</si>
  <si>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</si>
  <si>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</si>
  <si>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</si>
  <si>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</si>
  <si>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</si>
  <si>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</si>
  <si>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</si>
  <si>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</si>
  <si>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</si>
  <si>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</si>
  <si>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</si>
  <si>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</si>
  <si>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</si>
  <si>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</si>
  <si>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</si>
  <si>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</si>
  <si>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</si>
  <si>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</si>
  <si>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</si>
  <si>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</si>
  <si>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</si>
  <si>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</si>
  <si>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</si>
  <si>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</si>
  <si>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</si>
  <si>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</si>
  <si>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</si>
  <si>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</si>
  <si>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</si>
  <si>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</si>
  <si>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</si>
  <si>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</si>
  <si>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</si>
  <si>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</si>
  <si>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</si>
  <si>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</si>
  <si>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</si>
  <si>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</si>
  <si>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</si>
  <si>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</si>
  <si>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</si>
  <si>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</si>
  <si>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</si>
  <si>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</si>
  <si>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</si>
  <si>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</si>
  <si>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</si>
  <si>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</si>
  <si>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</si>
  <si>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</si>
  <si>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</si>
  <si>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</si>
  <si>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</si>
  <si>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</si>
  <si>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</si>
  <si>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</si>
  <si>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</si>
  <si>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</si>
  <si>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</si>
  <si>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</si>
  <si>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</si>
  <si>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</si>
  <si>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</si>
  <si>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</si>
  <si>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</si>
  <si>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</si>
  <si>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</si>
  <si>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</si>
  <si>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</si>
  <si>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</si>
  <si>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</si>
  <si>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</si>
  <si>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</si>
  <si>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</si>
  <si>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</si>
  <si>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</si>
  <si>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</si>
  <si>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</si>
  <si>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</si>
  <si>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</si>
  <si>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</si>
  <si>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</si>
  <si>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</si>
  <si>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</si>
  <si>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</si>
  <si>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</si>
  <si>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</si>
  <si>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</si>
  <si>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</si>
  <si>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</si>
  <si>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</si>
  <si>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</si>
  <si>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</si>
  <si>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</si>
  <si>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</si>
  <si>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</si>
  <si>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</si>
  <si>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</si>
  <si>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</si>
  <si>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</si>
  <si>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</si>
  <si>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</si>
  <si>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</si>
  <si>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</si>
  <si>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</si>
  <si>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</si>
  <si>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</si>
  <si>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</si>
  <si>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</si>
  <si>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</si>
  <si>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</si>
  <si>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</si>
  <si>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</si>
  <si>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</si>
  <si>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</si>
  <si>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</si>
  <si>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</si>
  <si>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</si>
  <si>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</si>
  <si>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</si>
  <si>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</si>
  <si>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</si>
  <si>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</si>
  <si>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</si>
  <si>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</si>
  <si>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</si>
  <si>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</si>
  <si>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</si>
  <si>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</si>
  <si>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</si>
  <si>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</si>
  <si>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</si>
  <si>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</si>
  <si>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</si>
  <si>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</si>
  <si>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</si>
  <si>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</si>
  <si>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</si>
  <si>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</si>
  <si>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</si>
  <si>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</si>
  <si>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</si>
  <si>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</si>
  <si>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</si>
  <si>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</si>
  <si>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</si>
  <si>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</si>
  <si>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</si>
  <si>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</si>
  <si>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</si>
  <si>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</si>
  <si>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</si>
  <si>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</si>
  <si>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</si>
  <si>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</si>
  <si>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</si>
  <si>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</si>
  <si>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</si>
  <si>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</si>
  <si>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</si>
  <si>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</si>
  <si>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</si>
  <si>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</si>
  <si>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</si>
  <si>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</si>
  <si>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</si>
  <si>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</si>
  <si>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</si>
  <si>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</si>
  <si>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</si>
  <si>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</si>
  <si>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</si>
  <si>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</si>
  <si>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</si>
  <si>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</si>
  <si>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</si>
  <si>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</si>
  <si>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</si>
  <si>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</si>
  <si>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</si>
  <si>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</si>
  <si>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</si>
  <si>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</si>
  <si>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</si>
  <si>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</si>
  <si>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</si>
  <si>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</si>
  <si>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</si>
  <si>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</si>
  <si>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</si>
  <si>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</si>
  <si>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</si>
  <si>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</si>
  <si>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</si>
  <si>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</si>
  <si>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</si>
  <si>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</si>
  <si>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</si>
  <si>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</si>
  <si>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</si>
  <si>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</si>
  <si>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</si>
  <si>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</si>
  <si>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</si>
  <si>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</si>
  <si>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</si>
  <si>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</si>
  <si>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</si>
  <si>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</si>
  <si>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</si>
  <si>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</si>
  <si>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</si>
  <si>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</si>
  <si>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</si>
  <si>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</si>
  <si>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</si>
  <si>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</si>
  <si>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</si>
  <si>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</si>
  <si>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</si>
  <si>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</si>
  <si>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</si>
  <si>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</si>
  <si>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</si>
  <si>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</si>
  <si>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</si>
  <si>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</si>
  <si>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</si>
  <si>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</si>
  <si>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</si>
  <si>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</si>
  <si>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</si>
  <si>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</si>
  <si>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</si>
  <si>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</si>
  <si>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</si>
  <si>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</si>
  <si>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</si>
  <si>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</si>
  <si>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</si>
  <si>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</si>
  <si>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</si>
  <si>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</si>
  <si>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</si>
  <si>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</si>
  <si>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</si>
  <si>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</si>
  <si>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</si>
  <si>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</si>
  <si>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</si>
  <si>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</si>
  <si>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</si>
  <si>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</si>
  <si>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</si>
  <si>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</si>
  <si>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</si>
  <si>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</si>
  <si>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</si>
  <si>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</si>
  <si>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</si>
  <si>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</si>
  <si>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</si>
  <si>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</si>
  <si>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</si>
  <si>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</si>
  <si>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</si>
  <si>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</si>
  <si>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</si>
  <si>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</si>
  <si>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</si>
  <si>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</si>
  <si>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</si>
  <si>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</si>
  <si>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</si>
  <si>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</si>
  <si>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</si>
  <si>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</si>
  <si>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</si>
  <si>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</si>
  <si>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JOCOTEPEC</t>
  </si>
  <si>
    <t>DEL 1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</si>
  <si>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</si>
  <si>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</si>
  <si>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</si>
  <si>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</si>
  <si>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ASEJ2022-12-20-02-2023-1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</si>
</sst>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542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1060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1061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94905755.420000002</v>
      </c>
      <c r="AY7" s="13">
        <f>AY8+AY29+AY35+AY40+AY72+AY81+AY102+AY114</f>
        <v>95821467.939999998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43694199.920000002</v>
      </c>
      <c r="AY8" s="15">
        <f>AY9+AY11+AY15+AY16+AY17+AY18+AY19+AY25+AY27</f>
        <v>43729036.259999998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50617.29</v>
      </c>
      <c r="AY9" s="17">
        <f>SUM(AY10)</f>
        <v>15560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50617.29</v>
      </c>
      <c r="AY10" s="20">
        <v>15560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42148518.590000004</v>
      </c>
      <c r="AY11" s="17">
        <f>SUM(AY12:AY14)</f>
        <v>42498337.149999999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22351561.379999999</v>
      </c>
      <c r="AY12" s="20">
        <v>20524922.98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17695321.050000001</v>
      </c>
      <c r="AY13" s="20">
        <v>19523578.73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2101636.16</v>
      </c>
      <c r="AY14" s="20">
        <v>2449835.44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1495064.04</v>
      </c>
      <c r="AY19" s="17">
        <f>SUM(AY20:AY24)</f>
        <v>1215139.1100000001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1188502.28</v>
      </c>
      <c r="AY20" s="20">
        <v>925089.57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267311.18</v>
      </c>
      <c r="AY22" s="20">
        <v>212592.76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39250.58</v>
      </c>
      <c r="AY23" s="20">
        <v>77456.78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2075427.41</v>
      </c>
      <c r="AY35" s="15">
        <f>AY36+AY38</f>
        <v>283815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2075427.41</v>
      </c>
      <c r="AY36" s="17">
        <f>SUM(AY37)</f>
        <v>283815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2075427.41</v>
      </c>
      <c r="AY37" s="20">
        <v>283815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44236159.979999997</v>
      </c>
      <c r="AY40" s="15">
        <f>AY41+AY46+AY47+AY62+AY68+AY70</f>
        <v>50256242.5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6048959.3499999996</v>
      </c>
      <c r="AY41" s="17">
        <f>SUM(AY42:AY45)</f>
        <v>4808749.5200000005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4564064.8</v>
      </c>
      <c r="AY42" s="20">
        <v>3438144.58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58411.92</v>
      </c>
      <c r="AY43" s="20">
        <v>34392.58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1193639.6299999999</v>
      </c>
      <c r="AY44" s="20">
        <v>1126252.3600000001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232843</v>
      </c>
      <c r="AY45" s="20">
        <v>209960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35732803.600000001</v>
      </c>
      <c r="AY47" s="17">
        <f>SUM(AY48:AY61)</f>
        <v>44748935.68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3314380.88</v>
      </c>
      <c r="AY48" s="20">
        <v>2708046.98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776787.96</v>
      </c>
      <c r="AY49" s="20">
        <v>581420.29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3573727.32</v>
      </c>
      <c r="AY50" s="20">
        <v>7915812.1200000001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567351.14</v>
      </c>
      <c r="AY52" s="20">
        <v>451348.36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3662745.1</v>
      </c>
      <c r="AY53" s="20">
        <v>12415832.65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3474324.42</v>
      </c>
      <c r="AY55" s="20">
        <v>3822196.49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46928.01</v>
      </c>
      <c r="AY56" s="20">
        <v>40835.71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16779421.010000002</v>
      </c>
      <c r="AY57" s="20">
        <v>14498413.050000001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594824.72</v>
      </c>
      <c r="AY58" s="20">
        <v>422088.64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223951</v>
      </c>
      <c r="AY59" s="20">
        <v>135458.32999999999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1941995.92</v>
      </c>
      <c r="AY60" s="20">
        <v>1234049.1599999999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776366.12</v>
      </c>
      <c r="AY61" s="20">
        <v>523433.9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2202721.37</v>
      </c>
      <c r="AY62" s="17">
        <f>SUM(AY63:AY67)</f>
        <v>538630.72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655862.99</v>
      </c>
      <c r="AY63" s="20">
        <v>448971.95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1468591.76</v>
      </c>
      <c r="AY65" s="20">
        <v>29180.52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78266.62</v>
      </c>
      <c r="AY66" s="20">
        <v>60478.25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251675.66</v>
      </c>
      <c r="AY70" s="17">
        <f>SUM(AY71)</f>
        <v>159926.57999999999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251675.66</v>
      </c>
      <c r="AY71" s="20">
        <v>159926.57999999999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3706409.45</v>
      </c>
      <c r="AY72" s="15">
        <f>AY73+AY76+AY77+AY78+AY80</f>
        <v>1349609.89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3706409.45</v>
      </c>
      <c r="AY73" s="17">
        <f>SUM(AY74:AY75)</f>
        <v>1349609.89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134420</v>
      </c>
      <c r="AY74" s="20">
        <v>24575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3571989.45</v>
      </c>
      <c r="AY75" s="20">
        <v>1325034.8899999999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1193558.6599999999</v>
      </c>
      <c r="AY81" s="15">
        <f>AY82+AY83+AY85+AY87+AY89+AY91+AY93+AY94+AY100</f>
        <v>202764.29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1193558.6599999999</v>
      </c>
      <c r="AY100" s="17">
        <f>SUM(AY101)</f>
        <v>202764.29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1193558.6599999999</v>
      </c>
      <c r="AY101" s="20">
        <v>202764.29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154728521.43000001</v>
      </c>
      <c r="AY117" s="13">
        <f>AY118+AY149</f>
        <v>152523313.69000003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154728521.43000001</v>
      </c>
      <c r="AY118" s="15">
        <f>AY119+AY132+AY135+AY140+AY146</f>
        <v>152523313.69000003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98886692.810000002</v>
      </c>
      <c r="AY119" s="17">
        <f>SUM(AY120:AY131)</f>
        <v>82499261.510000005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60557222.969999999</v>
      </c>
      <c r="AY120" s="20">
        <v>52508087.420000002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14680231.460000001</v>
      </c>
      <c r="AY121" s="20">
        <v>10296925.539999999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4047332.14</v>
      </c>
      <c r="AY122" s="20">
        <v>3420665.21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190065.47</v>
      </c>
      <c r="AY123" s="20">
        <v>983836.92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1701067.34</v>
      </c>
      <c r="AY125" s="20">
        <v>1479868.03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1521890.1</v>
      </c>
      <c r="AY128" s="20">
        <v>1426316.94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7246042</v>
      </c>
      <c r="AY129" s="20">
        <v>4588043.6500000004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8942841.3300000001</v>
      </c>
      <c r="AY131" s="20">
        <v>7795517.7999999998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50783099.240000002</v>
      </c>
      <c r="AY132" s="17">
        <f>SUM(AY133:AY134)</f>
        <v>46243615.210000001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15631282.279999999</v>
      </c>
      <c r="AY133" s="20">
        <v>14868603.460000001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35151816.960000001</v>
      </c>
      <c r="AY134" s="20">
        <v>31375011.75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1948099.96</v>
      </c>
      <c r="AY135" s="17">
        <f>SUM(AY136:AY139)</f>
        <v>21277854.390000001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1948099.96</v>
      </c>
      <c r="AY139" s="20">
        <v>21277854.390000001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3110629.42</v>
      </c>
      <c r="AY140" s="17">
        <f>SUM(AY141:AY145)</f>
        <v>2502582.58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23.01</v>
      </c>
      <c r="AY141" s="20">
        <v>1096.99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282716.56</v>
      </c>
      <c r="AY142" s="20">
        <v>272229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1697665.21</v>
      </c>
      <c r="AY143" s="20">
        <v>1305634.8600000001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1130224.6399999999</v>
      </c>
      <c r="AY145" s="20">
        <v>923621.73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53.49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53.49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53.49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345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249634276.85000002</v>
      </c>
      <c r="AY184" s="27">
        <f>AY7+AY117+AY161</f>
        <v>248344835.12000003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188584155.23000002</v>
      </c>
      <c r="AY186" s="13">
        <f>AY187+AY222+AY287</f>
        <v>165675966.31999999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81148094</v>
      </c>
      <c r="AY187" s="15">
        <f>AY188+AY193+AY198+AY207+AY212+AY219</f>
        <v>77633449.579999998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40804560</v>
      </c>
      <c r="AY188" s="17">
        <f>SUM(AY189:AY192)</f>
        <v>38535513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2956368</v>
      </c>
      <c r="AY189" s="20">
        <v>2458563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37848192</v>
      </c>
      <c r="AY191" s="20">
        <v>36076950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27560780.5</v>
      </c>
      <c r="AY193" s="17">
        <f>SUM(AY194:AY197)</f>
        <v>26640847.32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3817921.5</v>
      </c>
      <c r="AY194" s="20">
        <v>650078.31999999995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23742859</v>
      </c>
      <c r="AY195" s="20">
        <v>25990769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10395318.98</v>
      </c>
      <c r="AY198" s="17">
        <f>SUM(AY199:AY206)</f>
        <v>9678321.3000000007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8843834</v>
      </c>
      <c r="AY200" s="20">
        <v>7536014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1551484.98</v>
      </c>
      <c r="AY201" s="20">
        <v>2142307.2999999998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348657.08</v>
      </c>
      <c r="AY207" s="17">
        <f>SUM(AY208:AY211)</f>
        <v>250238.66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348657.08</v>
      </c>
      <c r="AY211" s="20">
        <v>250238.66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1482813.84</v>
      </c>
      <c r="AY212" s="17">
        <f>SUM(AY213:AY218)</f>
        <v>2357772.69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874475.93</v>
      </c>
      <c r="AY214" s="20">
        <v>1715592.79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608337.91</v>
      </c>
      <c r="AY218" s="20">
        <v>642179.9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555963.6</v>
      </c>
      <c r="AY219" s="17">
        <v>170756.61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555963.6</v>
      </c>
      <c r="AY220" s="20">
        <v>170756.61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43251522.939999998</v>
      </c>
      <c r="AY222" s="15">
        <f>AY223+AY232+AY236+AY246+AY256+AY264+AY267+AY273+AY277</f>
        <v>40597609.969999999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2841358.48</v>
      </c>
      <c r="AY223" s="17">
        <f>SUM(AY224:AY231)</f>
        <v>2325144.6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1390832.94</v>
      </c>
      <c r="AY224" s="20">
        <v>810859.84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105217.61</v>
      </c>
      <c r="AY225" s="20">
        <v>138105.16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52050</v>
      </c>
      <c r="AY226" s="20">
        <v>144046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29112</v>
      </c>
      <c r="AY227" s="20">
        <v>203479.56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632373.43000000005</v>
      </c>
      <c r="AY228" s="20">
        <v>658397.48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407278.02</v>
      </c>
      <c r="AY229" s="20">
        <v>209892.44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224494.48</v>
      </c>
      <c r="AY231" s="20">
        <v>160364.12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1756608.33</v>
      </c>
      <c r="AY232" s="17">
        <f>SUM(AY233:AY235)</f>
        <v>1305295.17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1690400.46</v>
      </c>
      <c r="AY233" s="20">
        <v>1259979.5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57946.07</v>
      </c>
      <c r="AY234" s="20">
        <v>42944.92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8261.7999999999993</v>
      </c>
      <c r="AY235" s="20">
        <v>2370.75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2677510.52</v>
      </c>
      <c r="AY246" s="17">
        <f>SUM(AY247:AY255)</f>
        <v>3352044.64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90166.46</v>
      </c>
      <c r="AY247" s="20">
        <v>105223.75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33722.65</v>
      </c>
      <c r="AY248" s="20">
        <v>20531.28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109103.16</v>
      </c>
      <c r="AY250" s="20">
        <v>0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634538.99</v>
      </c>
      <c r="AY252" s="20">
        <v>1787381.71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4078.05</v>
      </c>
      <c r="AY253" s="20">
        <v>28300.48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67315.55</v>
      </c>
      <c r="AY254" s="20">
        <v>57448.57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1738585.66</v>
      </c>
      <c r="AY255" s="20">
        <v>1353158.85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12371747.26</v>
      </c>
      <c r="AY256" s="17">
        <f>SUM(AY257:AY263)</f>
        <v>11041808.25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61327.29</v>
      </c>
      <c r="AY258" s="20">
        <v>27122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6365819.7300000004</v>
      </c>
      <c r="AY259" s="20">
        <v>4745312.12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5491112.04</v>
      </c>
      <c r="AY260" s="20">
        <v>6156567.9299999997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453488.2</v>
      </c>
      <c r="AY263" s="20">
        <v>112806.2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20638443.41</v>
      </c>
      <c r="AY264" s="17">
        <f>SUM(AY265:AY266)</f>
        <v>19465193.73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20638443.41</v>
      </c>
      <c r="AY265" s="20">
        <v>19465193.73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515335.12</v>
      </c>
      <c r="AY267" s="17">
        <f>SUM(AY268:AY272)</f>
        <v>92794.6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280846.67</v>
      </c>
      <c r="AY268" s="20">
        <v>72453.600000000006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100804.82</v>
      </c>
      <c r="AY269" s="20">
        <v>10083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133683.63</v>
      </c>
      <c r="AY270" s="20">
        <v>10258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2450519.8199999998</v>
      </c>
      <c r="AY277" s="17">
        <f>SUM(AY278:AY286)</f>
        <v>3015328.98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357250.52</v>
      </c>
      <c r="AY278" s="20">
        <v>103052.12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1091417.23</v>
      </c>
      <c r="AY279" s="20">
        <v>562675.88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511797.66</v>
      </c>
      <c r="AY280" s="20">
        <v>389060.31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263340.92</v>
      </c>
      <c r="AY281" s="20">
        <v>55173.89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11751.73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128568.75</v>
      </c>
      <c r="AY283" s="20">
        <v>1727777.47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7598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78795.009999999995</v>
      </c>
      <c r="AY285" s="20">
        <v>177589.31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64184538.290000007</v>
      </c>
      <c r="AY287" s="15">
        <f>AY288+AY298+AY308+AY318+AY328+AY338+AY346+AY356+AY362</f>
        <v>47444906.770000011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22288758.010000002</v>
      </c>
      <c r="AY288" s="17">
        <v>19583847.120000001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21647957</v>
      </c>
      <c r="AY289" s="20">
        <v>19010022.760000002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1503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97583.85</v>
      </c>
      <c r="AY291" s="20">
        <v>78214.2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487440.23</v>
      </c>
      <c r="AY292" s="20">
        <v>458292.16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40173.599999999999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12109.3</v>
      </c>
      <c r="AY295" s="20">
        <v>37318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1991.03</v>
      </c>
      <c r="AY296" s="20">
        <v>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4512692.4500000011</v>
      </c>
      <c r="AY298" s="17">
        <f>SUM(AY299:AY307)</f>
        <v>3935049.71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944537.74</v>
      </c>
      <c r="AY300" s="20">
        <v>869774.84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281152.33</v>
      </c>
      <c r="AY301" s="20">
        <v>232821.38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107324.77</v>
      </c>
      <c r="AY302" s="20">
        <v>129933.71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16820</v>
      </c>
      <c r="AY303" s="20">
        <v>6380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2747430.06</v>
      </c>
      <c r="AY304" s="20">
        <v>2073099.14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363587.15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51840.4</v>
      </c>
      <c r="AY307" s="20">
        <v>623040.64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3717946.43</v>
      </c>
      <c r="AY308" s="17">
        <f>SUM(AY309:AY317)</f>
        <v>2526541.09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2954537.45</v>
      </c>
      <c r="AY309" s="20">
        <v>835200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463325.83</v>
      </c>
      <c r="AY310" s="20">
        <v>58000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295443.15000000002</v>
      </c>
      <c r="AY311" s="20">
        <v>1444047.09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4640</v>
      </c>
      <c r="AY312" s="20">
        <v>7174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182120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1621979.5699999998</v>
      </c>
      <c r="AY318" s="17">
        <f>SUM(AY319:AY327)</f>
        <v>979809.77999999991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294598.36</v>
      </c>
      <c r="AY319" s="20">
        <v>273602.59999999998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13101.33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1230205.7</v>
      </c>
      <c r="AY323" s="20">
        <v>641561.25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83366</v>
      </c>
      <c r="AY325" s="20">
        <v>51544.6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27972229.910000004</v>
      </c>
      <c r="AY328" s="17">
        <f>SUM(AY329:AY337)</f>
        <v>19145941.090000004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6713341.4100000001</v>
      </c>
      <c r="AY329" s="20">
        <v>2810575.7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11536</v>
      </c>
      <c r="AY330" s="20">
        <v>5251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15502.98</v>
      </c>
      <c r="AY331" s="20">
        <v>1000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91727</v>
      </c>
      <c r="AY332" s="20">
        <v>15980.16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3157847.39</v>
      </c>
      <c r="AY333" s="20">
        <v>426815.72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20728.400000000001</v>
      </c>
      <c r="AY334" s="20">
        <v>15193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1412987.85</v>
      </c>
      <c r="AY335" s="20">
        <v>871600.77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16514253.880000001</v>
      </c>
      <c r="AY336" s="20">
        <v>14895933.140000001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34305</v>
      </c>
      <c r="AY337" s="20">
        <v>103591.6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14180</v>
      </c>
      <c r="AY338" s="17">
        <f>SUM(AY339:AY345)</f>
        <v>121798.84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14180</v>
      </c>
      <c r="AY339" s="20">
        <v>121798.84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99259.89</v>
      </c>
      <c r="AY346" s="17">
        <f>SUM(AY347:AY355)</f>
        <v>21661.52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70074.89</v>
      </c>
      <c r="AY347" s="20">
        <v>2668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2114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780</v>
      </c>
      <c r="AY351" s="20">
        <v>7085.52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26291</v>
      </c>
      <c r="AY355" s="20">
        <v>11908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2862694.51</v>
      </c>
      <c r="AY356" s="17">
        <f>SUM(AY357:AY361)</f>
        <v>800674.11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2662694.5099999998</v>
      </c>
      <c r="AY358" s="20">
        <v>635274.11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200000</v>
      </c>
      <c r="AY359" s="20">
        <v>165400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1094797.52</v>
      </c>
      <c r="AY362" s="17">
        <f>SUM(AY363:AY371)</f>
        <v>329583.51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206746</v>
      </c>
      <c r="AY363" s="20">
        <v>126540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95874</v>
      </c>
      <c r="AY364" s="20">
        <v>80557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752082.52</v>
      </c>
      <c r="AY366" s="20">
        <v>122486.51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40095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14909903.91</v>
      </c>
      <c r="AY372" s="13">
        <f>AY373+AY385+AY391+AY403+AY416+AY423+AY433+AY436+AY447</f>
        <v>15717299.16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3990000</v>
      </c>
      <c r="AY385" s="15">
        <f>AY386+AY390</f>
        <v>7331690.4199999999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3990000</v>
      </c>
      <c r="AY386" s="17">
        <f>SUM(AY387:AY389)</f>
        <v>7331690.4199999999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3990000</v>
      </c>
      <c r="AY387" s="20">
        <v>7331690.4199999999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1003129.51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1003129.51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1003129.51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5044361.76</v>
      </c>
      <c r="AY403" s="15">
        <f>AY404+AY406+AY408+AY414</f>
        <v>3188354.52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5010658.46</v>
      </c>
      <c r="AY404" s="17">
        <f>SUM(AY405)</f>
        <v>2937604.5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5010658.46</v>
      </c>
      <c r="AY405" s="20">
        <v>2937604.5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30500</v>
      </c>
      <c r="AY406" s="17">
        <f>SUM(AY407)</f>
        <v>61250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30500</v>
      </c>
      <c r="AY407" s="20">
        <v>61250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3203.3</v>
      </c>
      <c r="AY408" s="17">
        <f>SUM(AY409:AY413)</f>
        <v>189500.02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2853.3</v>
      </c>
      <c r="AY409" s="20">
        <v>189500.02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350</v>
      </c>
      <c r="AY411" s="20">
        <v>0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3592167</v>
      </c>
      <c r="AY416" s="15">
        <f>AY417+AY419+AY421</f>
        <v>3084666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3592167</v>
      </c>
      <c r="AY417" s="17">
        <f>SUM(AY418)</f>
        <v>3084666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3592167</v>
      </c>
      <c r="AY418" s="20">
        <v>3084666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2133375.15</v>
      </c>
      <c r="AY423" s="15">
        <f>AY424+AY428</f>
        <v>1109458.71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2133375.15</v>
      </c>
      <c r="AY424" s="17">
        <f>SUM(AY425:AY427)</f>
        <v>1109458.71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2133375.15</v>
      </c>
      <c r="AY425" s="20">
        <v>1109458.71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150000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150000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150000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5191290.92</v>
      </c>
      <c r="AY477" s="13">
        <f>AY478+AY489+AY494+AY499+AY502</f>
        <v>3717115.13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5191290.92</v>
      </c>
      <c r="AY478" s="15">
        <f>AY479+AY483</f>
        <v>3717115.13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5191290.92</v>
      </c>
      <c r="AY479" s="17">
        <f>SUM(AY480:AY482)</f>
        <v>3717115.13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5191290.92</v>
      </c>
      <c r="AY480" s="20">
        <v>3717115.13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7" t="s">
        <v>1056</v>
      </c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30">
        <f>AX186+AX372+AX453+AX477+AX507+AX540</f>
        <v>208685350.06</v>
      </c>
      <c r="AY543" s="30">
        <f>AY186+AY372+AY453+AY477+AY507+AY540</f>
        <v>185110380.60999998</v>
      </c>
    </row>
    <row r="544" spans="1:51" ht="16.5" customHeight="1" thickBot="1" x14ac:dyDescent="0.35">
      <c r="B544" s="48" t="s">
        <v>1057</v>
      </c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31">
        <f>AX184-AX543</f>
        <v>40948926.790000021</v>
      </c>
      <c r="AY544" s="31">
        <f>AY184-AY543</f>
        <v>63234454.51000005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1"/>
      <c r="AG548" s="45" t="s">
        <v>1066</v>
      </c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</row>
    <row r="549" spans="2:51" ht="8.25" customHeight="1" x14ac:dyDescent="0.25"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</row>
    <row r="550" spans="2:51" x14ac:dyDescent="0.25"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</row>
    <row r="551" spans="2:5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9" t="s">
        <v>1059</v>
      </c>
      <c r="AW551" s="49"/>
      <c r="AX551" s="49"/>
      <c r="AY551" s="49"/>
    </row>
    <row r="552" spans="2:5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50" t="s">
        <v>1062</v>
      </c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V552" s="50" t="s">
        <v>1063</v>
      </c>
      <c r="AW552" s="50"/>
      <c r="AX552" s="50"/>
      <c r="AY552" s="50"/>
    </row>
    <row r="553" spans="2:5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V553" s="51"/>
      <c r="AW553" s="51"/>
      <c r="AX553" s="51"/>
      <c r="AY553" s="51"/>
    </row>
    <row r="554" spans="2:51" ht="15.75" customHeight="1" x14ac:dyDescent="0.25">
      <c r="B554" s="35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44" t="s">
        <v>1064</v>
      </c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V554" s="44" t="s">
        <v>1065</v>
      </c>
      <c r="AW554" s="44"/>
      <c r="AX554" s="44"/>
      <c r="AY554" s="44"/>
    </row>
    <row r="555" spans="2:51" ht="15" customHeight="1" x14ac:dyDescent="0.25">
      <c r="D555" s="37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S555" s="37"/>
      <c r="AV555" s="44"/>
      <c r="AW555" s="44"/>
      <c r="AX555" s="44"/>
      <c r="AY555" s="44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LsJVMVv6yCYCitQ4QMJNJWaB0RgI+2ZmXsnayYZq0XSp3z51sPtLdrXBmkIfL75Y5MTtro7GB42yJV3mtc/Abw==" saltValue="s1rCFfAP70gJ2/ch0y6IXg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EGRESOS PC</cp:lastModifiedBy>
  <cp:lastPrinted>2023-02-20T23:44:35Z</cp:lastPrinted>
  <dcterms:created xsi:type="dcterms:W3CDTF">2021-12-07T19:32:18Z</dcterms:created>
  <dcterms:modified xsi:type="dcterms:W3CDTF">2023-02-20T23:44:43Z</dcterms:modified>
</cp:coreProperties>
</file>