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isco Delgadillo\Desktop\PLATAFORMAS\ARMONIZACION CONTABLE\2020\6 EJERCICIO PRESUPUESTARIO\30 PUNTO\"/>
    </mc:Choice>
  </mc:AlternateContent>
  <xr:revisionPtr revIDLastSave="0" documentId="13_ncr:1_{0A381210-ACF3-4681-9548-7C2E16EF96EB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plantillaEG Fortamun" sheetId="1" r:id="rId1"/>
    <sheet name="faism" sheetId="2" r:id="rId2"/>
  </sheets>
  <definedNames>
    <definedName name="_xlnm.Print_Area" localSheetId="0">'plantillaEG Fortamun'!$A$1:$AG$20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8" i="2" l="1"/>
  <c r="O8" i="2"/>
  <c r="R6" i="2"/>
  <c r="P7" i="2"/>
  <c r="S7" i="2" s="1"/>
  <c r="P6" i="2"/>
  <c r="S6" i="2" s="1"/>
  <c r="P5" i="2"/>
  <c r="R5" i="2" s="1"/>
  <c r="P4" i="2"/>
  <c r="Q4" i="2" s="1"/>
  <c r="M4" i="2"/>
  <c r="S5" i="2" l="1"/>
  <c r="R4" i="2"/>
  <c r="Q5" i="2"/>
  <c r="Q6" i="2"/>
  <c r="S4" i="2"/>
  <c r="P8" i="2"/>
  <c r="S8" i="2" s="1"/>
  <c r="Q7" i="2"/>
  <c r="R7" i="2"/>
  <c r="Q8" i="2" l="1"/>
  <c r="R8" i="2"/>
  <c r="V19" i="1"/>
  <c r="AD13" i="1"/>
  <c r="AD5" i="1"/>
  <c r="AB15" i="1"/>
  <c r="W19" i="1"/>
  <c r="AA18" i="1"/>
  <c r="AB18" i="1" s="1"/>
  <c r="AA17" i="1"/>
  <c r="AB17" i="1" s="1"/>
  <c r="AA16" i="1"/>
  <c r="AD16" i="1" s="1"/>
  <c r="AA15" i="1"/>
  <c r="AC15" i="1" s="1"/>
  <c r="AA14" i="1"/>
  <c r="AB14" i="1" s="1"/>
  <c r="AA13" i="1"/>
  <c r="AB13" i="1" s="1"/>
  <c r="AA12" i="1"/>
  <c r="AB12" i="1" s="1"/>
  <c r="AA11" i="1"/>
  <c r="AC11" i="1" s="1"/>
  <c r="AA10" i="1"/>
  <c r="AB10" i="1" s="1"/>
  <c r="AA9" i="1"/>
  <c r="AC9" i="1" s="1"/>
  <c r="AA8" i="1"/>
  <c r="AD8" i="1" s="1"/>
  <c r="AA7" i="1"/>
  <c r="AC7" i="1" s="1"/>
  <c r="AA6" i="1"/>
  <c r="AB6" i="1" s="1"/>
  <c r="AA5" i="1"/>
  <c r="AB5" i="1" s="1"/>
  <c r="AA4" i="1"/>
  <c r="AD4" i="1" s="1"/>
  <c r="X19" i="1"/>
  <c r="Y7" i="1"/>
  <c r="U11" i="1"/>
  <c r="U10" i="1"/>
  <c r="U9" i="1"/>
  <c r="U8" i="1"/>
  <c r="U7" i="1"/>
  <c r="U6" i="1"/>
  <c r="U5" i="1"/>
  <c r="U4" i="1"/>
  <c r="S12" i="1"/>
  <c r="R12" i="1"/>
  <c r="Q12" i="1"/>
  <c r="AD10" i="1" l="1"/>
  <c r="AD6" i="1"/>
  <c r="AD14" i="1"/>
  <c r="AD18" i="1"/>
  <c r="AB7" i="1"/>
  <c r="AB11" i="1"/>
  <c r="AD9" i="1"/>
  <c r="AD17" i="1"/>
  <c r="AC8" i="1"/>
  <c r="AC16" i="1"/>
  <c r="AC5" i="1"/>
  <c r="AC13" i="1"/>
  <c r="AC17" i="1"/>
  <c r="U12" i="1"/>
  <c r="AB9" i="1"/>
  <c r="AC6" i="1"/>
  <c r="AC10" i="1"/>
  <c r="AC14" i="1"/>
  <c r="AC18" i="1"/>
  <c r="AD7" i="1"/>
  <c r="AD19" i="1" s="1"/>
  <c r="AD11" i="1"/>
  <c r="AD15" i="1"/>
  <c r="AA19" i="1"/>
  <c r="AC4" i="1"/>
  <c r="AC12" i="1"/>
  <c r="AB4" i="1"/>
  <c r="AB8" i="1"/>
  <c r="AB16" i="1"/>
  <c r="AD12" i="1"/>
  <c r="Y4" i="1"/>
  <c r="Y18" i="1"/>
  <c r="Y17" i="1"/>
  <c r="Y16" i="1"/>
  <c r="Y15" i="1"/>
  <c r="Y14" i="1"/>
  <c r="Y13" i="1"/>
  <c r="Y12" i="1"/>
  <c r="Y11" i="1"/>
  <c r="Y10" i="1"/>
  <c r="Y9" i="1"/>
  <c r="Y8" i="1"/>
  <c r="Y6" i="1"/>
  <c r="Y5" i="1"/>
  <c r="T11" i="1"/>
  <c r="T10" i="1"/>
  <c r="T9" i="1"/>
  <c r="T8" i="1"/>
  <c r="T7" i="1"/>
  <c r="T6" i="1"/>
  <c r="T5" i="1"/>
  <c r="T4" i="1"/>
  <c r="Y19" i="1" l="1"/>
  <c r="AB19" i="1"/>
  <c r="AC19" i="1"/>
  <c r="T12" i="1"/>
</calcChain>
</file>

<file path=xl/sharedStrings.xml><?xml version="1.0" encoding="utf-8"?>
<sst xmlns="http://schemas.openxmlformats.org/spreadsheetml/2006/main" count="97" uniqueCount="51">
  <si>
    <t>Entidad</t>
  </si>
  <si>
    <t>Municipio</t>
  </si>
  <si>
    <t>Tipo de Registro</t>
  </si>
  <si>
    <t>Ciclo de Recurso</t>
  </si>
  <si>
    <t>Tipo de Recurso</t>
  </si>
  <si>
    <t>Clave Ramo</t>
  </si>
  <si>
    <t>Modalidad</t>
  </si>
  <si>
    <t>Pograma presupuestario</t>
  </si>
  <si>
    <t>Programa Fondo Convenio - Especifico</t>
  </si>
  <si>
    <t>Dependencia Ejecutora</t>
  </si>
  <si>
    <t>Rendimiento Financiero</t>
  </si>
  <si>
    <t>Reintegro</t>
  </si>
  <si>
    <t>Tipo de Gasto</t>
  </si>
  <si>
    <t>Partida</t>
  </si>
  <si>
    <t xml:space="preserve"> Aprobado </t>
  </si>
  <si>
    <t xml:space="preserve"> Modificado </t>
  </si>
  <si>
    <t>Devengado</t>
  </si>
  <si>
    <t>Ejercido</t>
  </si>
  <si>
    <t>Pagado</t>
  </si>
  <si>
    <t>Contratos</t>
  </si>
  <si>
    <t>Proyectos</t>
  </si>
  <si>
    <t>Observaciones</t>
  </si>
  <si>
    <t>I 005</t>
  </si>
  <si>
    <t>Fortamun</t>
  </si>
  <si>
    <t>Departamento de Salud</t>
  </si>
  <si>
    <t>Comisaría de Seguridad Ciudadana</t>
  </si>
  <si>
    <t>Servicios Públicos</t>
  </si>
  <si>
    <t>Hacienda Municipal</t>
  </si>
  <si>
    <t xml:space="preserve"> Recaudado(Ministrado) ENE-MAR</t>
  </si>
  <si>
    <t xml:space="preserve"> Recaudado(Ministrado) ABRIL-JUNIO</t>
  </si>
  <si>
    <t>MINISTRADO ENERO A JUNIO</t>
  </si>
  <si>
    <t>COMPROMETIDO ABRIL-JUNIO</t>
  </si>
  <si>
    <t xml:space="preserve"> Comprometido ENERO-MARZO</t>
  </si>
  <si>
    <t>COMPROMEDITO ENERO-JUNIO</t>
  </si>
  <si>
    <t>RECAUDADO DE JULIO A SEPT</t>
  </si>
  <si>
    <t>MINISTRADO DE ENERO A SEPT</t>
  </si>
  <si>
    <t>COMPROMETIDO ENERO A SEPT</t>
  </si>
  <si>
    <t>COMPROMETIDO JULIO A SEPT</t>
  </si>
  <si>
    <t xml:space="preserve"> Recaudado(Ministrado) ene-mar</t>
  </si>
  <si>
    <t xml:space="preserve"> Recaudado(Ministrado) abril junio</t>
  </si>
  <si>
    <t>recaudado ene-junio</t>
  </si>
  <si>
    <t>I004</t>
  </si>
  <si>
    <t>Fais Municipal</t>
  </si>
  <si>
    <t xml:space="preserve"> Recaudado(Ministrado) julio a septiembre</t>
  </si>
  <si>
    <t>recaudado ene-septiembre</t>
  </si>
  <si>
    <t>Comprometido enero a junio</t>
  </si>
  <si>
    <t>comprometido enero a septiembre</t>
  </si>
  <si>
    <t>comprometido julio a sept</t>
  </si>
  <si>
    <t>MUNICIPIO DE JOCOTEPEC JALISCO</t>
  </si>
  <si>
    <t>PERIODO 3 TRIMESTRE 2020</t>
  </si>
  <si>
    <t>APORTACION FORTALECIMIENTO MUNICIPIOS 3 TRIMESTRE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</si>
</sst>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4">
    <xf numFmtId="0" fontId="0" fillId="0" borderId="0" xfId="0"/>
    <xf numFmtId="8" fontId="0" fillId="0" borderId="0" xfId="0" applyNumberFormat="1"/>
    <xf numFmtId="0" fontId="0" fillId="0" borderId="0" xfId="0" applyAlignment="1">
      <alignment wrapText="1"/>
    </xf>
    <xf numFmtId="0" fontId="0" fillId="36" borderId="10" xfId="0" applyFill="1" applyBorder="1" applyAlignment="1">
      <alignment wrapText="1"/>
    </xf>
    <xf numFmtId="0" fontId="0" fillId="0" borderId="17" xfId="0" applyBorder="1"/>
    <xf numFmtId="0" fontId="0" fillId="0" borderId="0" xfId="0" applyBorder="1"/>
    <xf numFmtId="49" fontId="0" fillId="0" borderId="0" xfId="0" applyNumberFormat="1" applyBorder="1" applyAlignment="1">
      <alignment wrapText="1"/>
    </xf>
    <xf numFmtId="0" fontId="0" fillId="0" borderId="16" xfId="0" applyBorder="1"/>
    <xf numFmtId="8" fontId="0" fillId="0" borderId="0" xfId="0" applyNumberFormat="1" applyBorder="1"/>
    <xf numFmtId="0" fontId="0" fillId="0" borderId="18" xfId="0" applyBorder="1"/>
    <xf numFmtId="0" fontId="0" fillId="0" borderId="19" xfId="0" applyBorder="1"/>
    <xf numFmtId="8" fontId="16" fillId="0" borderId="19" xfId="0" applyNumberFormat="1" applyFont="1" applyBorder="1"/>
    <xf numFmtId="0" fontId="0" fillId="0" borderId="20" xfId="0" applyBorder="1"/>
    <xf numFmtId="0" fontId="16" fillId="0" borderId="13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0" fillId="0" borderId="17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1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36" borderId="0" xfId="0" applyFill="1" applyBorder="1" applyAlignment="1">
      <alignment horizontal="center" vertical="center" wrapText="1"/>
    </xf>
    <xf numFmtId="0" fontId="16" fillId="36" borderId="0" xfId="0" applyFont="1" applyFill="1" applyBorder="1" applyAlignment="1">
      <alignment horizontal="center" vertical="center" wrapText="1"/>
    </xf>
    <xf numFmtId="0" fontId="16" fillId="35" borderId="0" xfId="0" applyFont="1" applyFill="1" applyBorder="1" applyAlignment="1">
      <alignment horizontal="center" vertical="center" wrapText="1"/>
    </xf>
    <xf numFmtId="0" fontId="0" fillId="36" borderId="21" xfId="0" applyFill="1" applyBorder="1" applyAlignment="1">
      <alignment horizontal="center" vertical="center" wrapText="1"/>
    </xf>
    <xf numFmtId="0" fontId="16" fillId="33" borderId="21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16" fillId="0" borderId="0" xfId="0" applyFont="1" applyBorder="1" applyAlignment="1">
      <alignment wrapText="1"/>
    </xf>
    <xf numFmtId="8" fontId="0" fillId="0" borderId="0" xfId="0" applyNumberFormat="1" applyBorder="1" applyAlignment="1">
      <alignment wrapText="1"/>
    </xf>
    <xf numFmtId="8" fontId="0" fillId="0" borderId="10" xfId="0" applyNumberFormat="1" applyBorder="1" applyAlignment="1">
      <alignment wrapText="1"/>
    </xf>
    <xf numFmtId="8" fontId="0" fillId="36" borderId="10" xfId="0" applyNumberFormat="1" applyFill="1" applyBorder="1" applyAlignment="1">
      <alignment wrapText="1"/>
    </xf>
    <xf numFmtId="8" fontId="0" fillId="35" borderId="11" xfId="0" applyNumberFormat="1" applyFill="1" applyBorder="1" applyAlignment="1">
      <alignment wrapText="1"/>
    </xf>
    <xf numFmtId="8" fontId="0" fillId="33" borderId="10" xfId="0" applyNumberFormat="1" applyFill="1" applyBorder="1" applyAlignment="1">
      <alignment wrapText="1"/>
    </xf>
    <xf numFmtId="8" fontId="0" fillId="35" borderId="10" xfId="0" applyNumberFormat="1" applyFill="1" applyBorder="1" applyAlignment="1">
      <alignment wrapText="1"/>
    </xf>
    <xf numFmtId="8" fontId="16" fillId="0" borderId="10" xfId="0" applyNumberFormat="1" applyFont="1" applyBorder="1" applyAlignment="1">
      <alignment wrapText="1"/>
    </xf>
    <xf numFmtId="8" fontId="16" fillId="0" borderId="11" xfId="0" applyNumberFormat="1" applyFont="1" applyBorder="1" applyAlignment="1">
      <alignment wrapText="1"/>
    </xf>
    <xf numFmtId="8" fontId="16" fillId="36" borderId="10" xfId="0" applyNumberFormat="1" applyFont="1" applyFill="1" applyBorder="1" applyAlignment="1">
      <alignment wrapText="1"/>
    </xf>
    <xf numFmtId="8" fontId="0" fillId="33" borderId="12" xfId="0" applyNumberFormat="1" applyFill="1" applyBorder="1" applyAlignment="1">
      <alignment wrapText="1"/>
    </xf>
    <xf numFmtId="8" fontId="0" fillId="36" borderId="12" xfId="0" applyNumberFormat="1" applyFill="1" applyBorder="1" applyAlignment="1">
      <alignment wrapText="1"/>
    </xf>
    <xf numFmtId="8" fontId="0" fillId="35" borderId="12" xfId="0" applyNumberFormat="1" applyFill="1" applyBorder="1" applyAlignment="1">
      <alignment wrapText="1"/>
    </xf>
    <xf numFmtId="0" fontId="0" fillId="0" borderId="18" xfId="0" applyBorder="1" applyAlignment="1">
      <alignment wrapText="1"/>
    </xf>
    <xf numFmtId="0" fontId="0" fillId="0" borderId="19" xfId="0" applyBorder="1" applyAlignment="1">
      <alignment wrapText="1"/>
    </xf>
    <xf numFmtId="8" fontId="16" fillId="36" borderId="22" xfId="0" applyNumberFormat="1" applyFont="1" applyFill="1" applyBorder="1" applyAlignment="1">
      <alignment wrapText="1"/>
    </xf>
    <xf numFmtId="8" fontId="16" fillId="0" borderId="22" xfId="0" applyNumberFormat="1" applyFont="1" applyBorder="1" applyAlignment="1">
      <alignment wrapText="1"/>
    </xf>
    <xf numFmtId="8" fontId="16" fillId="34" borderId="22" xfId="0" applyNumberFormat="1" applyFont="1" applyFill="1" applyBorder="1" applyAlignment="1">
      <alignment wrapText="1"/>
    </xf>
    <xf numFmtId="0" fontId="0" fillId="34" borderId="22" xfId="0" applyFill="1" applyBorder="1" applyAlignment="1">
      <alignment wrapText="1"/>
    </xf>
    <xf numFmtId="0" fontId="0" fillId="0" borderId="20" xfId="0" applyBorder="1" applyAlignment="1">
      <alignment wrapText="1"/>
    </xf>
    <xf numFmtId="8" fontId="0" fillId="0" borderId="0" xfId="0" applyNumberFormat="1" applyAlignment="1">
      <alignment wrapText="1"/>
    </xf>
    <xf numFmtId="49" fontId="0" fillId="34" borderId="0" xfId="0" applyNumberFormat="1" applyFill="1" applyAlignment="1">
      <alignment wrapText="1"/>
    </xf>
    <xf numFmtId="8" fontId="16" fillId="0" borderId="0" xfId="0" applyNumberFormat="1" applyFont="1" applyAlignment="1">
      <alignment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9"/>
  <sheetViews>
    <sheetView zoomScaleNormal="100" workbookViewId="0">
      <selection activeCell="D5" sqref="D5"/>
    </sheetView>
  </sheetViews>
  <sheetFormatPr baseColWidth="10" defaultRowHeight="15" x14ac:dyDescent="0.25"/>
  <cols>
    <col min="1" max="1" width="7.7109375" style="2" bestFit="1" customWidth="1"/>
    <col min="2" max="2" width="9.85546875" style="2" bestFit="1" customWidth="1"/>
    <col min="3" max="3" width="8.28515625" style="2" bestFit="1" customWidth="1"/>
    <col min="4" max="5" width="8" style="2" bestFit="1" customWidth="1"/>
    <col min="6" max="6" width="11.28515625" style="2" bestFit="1" customWidth="1"/>
    <col min="7" max="7" width="10.42578125" style="2" bestFit="1" customWidth="1"/>
    <col min="8" max="8" width="11" style="2" bestFit="1" customWidth="1"/>
    <col min="9" max="9" width="15.42578125" style="2" bestFit="1" customWidth="1"/>
    <col min="10" max="10" width="31.85546875" style="2" bestFit="1" customWidth="1"/>
    <col min="11" max="11" width="11.42578125" style="2"/>
    <col min="12" max="12" width="9.7109375" style="2" bestFit="1" customWidth="1"/>
    <col min="13" max="13" width="7.5703125" style="2" bestFit="1" customWidth="1"/>
    <col min="14" max="14" width="7.28515625" style="2" bestFit="1" customWidth="1"/>
    <col min="15" max="15" width="13.7109375" style="2" bestFit="1" customWidth="1"/>
    <col min="16" max="16" width="11.42578125" style="2"/>
    <col min="17" max="17" width="16.140625" style="2" bestFit="1" customWidth="1"/>
    <col min="18" max="18" width="17.42578125" style="2" bestFit="1" customWidth="1"/>
    <col min="19" max="19" width="14.85546875" style="2" customWidth="1"/>
    <col min="20" max="20" width="14.7109375" style="2" bestFit="1" customWidth="1"/>
    <col min="21" max="21" width="13.7109375" style="2" bestFit="1" customWidth="1"/>
    <col min="22" max="24" width="14.85546875" style="2" bestFit="1" customWidth="1"/>
    <col min="25" max="25" width="15.140625" style="2" customWidth="1"/>
    <col min="26" max="26" width="15.140625" style="2" hidden="1" customWidth="1"/>
    <col min="27" max="27" width="15.140625" style="2" customWidth="1"/>
    <col min="28" max="28" width="13.7109375" style="2" bestFit="1" customWidth="1"/>
    <col min="29" max="29" width="13.7109375" style="2" customWidth="1"/>
    <col min="30" max="30" width="13.7109375" style="2" bestFit="1" customWidth="1"/>
    <col min="31" max="31" width="9.5703125" style="2" bestFit="1" customWidth="1"/>
    <col min="32" max="32" width="9.7109375" style="2" bestFit="1" customWidth="1"/>
    <col min="33" max="33" width="10.85546875" style="2" bestFit="1" customWidth="1"/>
  </cols>
  <sheetData>
    <row r="1" spans="1:33" ht="15.75" thickBot="1" x14ac:dyDescent="0.3">
      <c r="A1" s="28" t="s">
        <v>48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30"/>
    </row>
    <row r="2" spans="1:33" ht="15.75" thickBot="1" x14ac:dyDescent="0.3">
      <c r="A2" s="28" t="s">
        <v>50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30"/>
    </row>
    <row r="3" spans="1:33" s="27" customFormat="1" ht="51" customHeight="1" x14ac:dyDescent="0.25">
      <c r="A3" s="19" t="s">
        <v>0</v>
      </c>
      <c r="B3" s="20" t="s">
        <v>1</v>
      </c>
      <c r="C3" s="20" t="s">
        <v>2</v>
      </c>
      <c r="D3" s="20" t="s">
        <v>3</v>
      </c>
      <c r="E3" s="20" t="s">
        <v>4</v>
      </c>
      <c r="F3" s="20" t="s">
        <v>5</v>
      </c>
      <c r="G3" s="20" t="s">
        <v>6</v>
      </c>
      <c r="H3" s="20" t="s">
        <v>7</v>
      </c>
      <c r="I3" s="20" t="s">
        <v>8</v>
      </c>
      <c r="J3" s="19" t="s">
        <v>9</v>
      </c>
      <c r="K3" s="20" t="s">
        <v>10</v>
      </c>
      <c r="L3" s="20" t="s">
        <v>11</v>
      </c>
      <c r="M3" s="20" t="s">
        <v>12</v>
      </c>
      <c r="N3" s="20" t="s">
        <v>13</v>
      </c>
      <c r="O3" s="20" t="s">
        <v>14</v>
      </c>
      <c r="P3" s="20" t="s">
        <v>15</v>
      </c>
      <c r="Q3" s="21" t="s">
        <v>28</v>
      </c>
      <c r="R3" s="21" t="s">
        <v>29</v>
      </c>
      <c r="S3" s="21" t="s">
        <v>34</v>
      </c>
      <c r="T3" s="22" t="s">
        <v>30</v>
      </c>
      <c r="U3" s="23" t="s">
        <v>35</v>
      </c>
      <c r="V3" s="24" t="s">
        <v>32</v>
      </c>
      <c r="W3" s="25" t="s">
        <v>31</v>
      </c>
      <c r="X3" s="22" t="s">
        <v>37</v>
      </c>
      <c r="Y3" s="22" t="s">
        <v>33</v>
      </c>
      <c r="Z3" s="20"/>
      <c r="AA3" s="23" t="s">
        <v>36</v>
      </c>
      <c r="AB3" s="21" t="s">
        <v>16</v>
      </c>
      <c r="AC3" s="21" t="s">
        <v>17</v>
      </c>
      <c r="AD3" s="21" t="s">
        <v>18</v>
      </c>
      <c r="AE3" s="20" t="s">
        <v>19</v>
      </c>
      <c r="AF3" s="20" t="s">
        <v>20</v>
      </c>
      <c r="AG3" s="26" t="s">
        <v>21</v>
      </c>
    </row>
    <row r="4" spans="1:33" x14ac:dyDescent="0.25">
      <c r="A4" s="16">
        <v>14</v>
      </c>
      <c r="B4" s="17">
        <v>50</v>
      </c>
      <c r="C4" s="17">
        <v>2</v>
      </c>
      <c r="D4" s="17">
        <v>2020</v>
      </c>
      <c r="E4" s="17">
        <v>2</v>
      </c>
      <c r="F4" s="17">
        <v>33</v>
      </c>
      <c r="G4" s="17" t="s">
        <v>22</v>
      </c>
      <c r="H4" s="17" t="s">
        <v>23</v>
      </c>
      <c r="I4" s="17"/>
      <c r="J4" s="16" t="s">
        <v>24</v>
      </c>
      <c r="K4" s="17">
        <v>0</v>
      </c>
      <c r="L4" s="17">
        <v>0</v>
      </c>
      <c r="M4" s="17">
        <v>1</v>
      </c>
      <c r="N4" s="31">
        <v>253</v>
      </c>
      <c r="O4" s="32">
        <v>10457450</v>
      </c>
      <c r="P4" s="17">
        <v>0</v>
      </c>
      <c r="Q4" s="33">
        <v>2614362.5</v>
      </c>
      <c r="R4" s="33">
        <v>2614362.5</v>
      </c>
      <c r="S4" s="33">
        <v>2614362.5</v>
      </c>
      <c r="T4" s="34">
        <f>Q4+R4</f>
        <v>5228725</v>
      </c>
      <c r="U4" s="35">
        <f>Q4+R4+S4</f>
        <v>7843087.5</v>
      </c>
      <c r="V4" s="34">
        <v>1409574.76</v>
      </c>
      <c r="W4" s="36">
        <v>1449784.75</v>
      </c>
      <c r="X4" s="34">
        <v>920505.19</v>
      </c>
      <c r="Y4" s="34">
        <f t="shared" ref="Y4:Y18" si="0">V4+W4</f>
        <v>2859359.51</v>
      </c>
      <c r="Z4" s="17"/>
      <c r="AA4" s="37">
        <f>V4+W4+X4</f>
        <v>3779864.6999999997</v>
      </c>
      <c r="AB4" s="34">
        <f>AA4</f>
        <v>3779864.6999999997</v>
      </c>
      <c r="AC4" s="34">
        <f>AA4</f>
        <v>3779864.6999999997</v>
      </c>
      <c r="AD4" s="34">
        <f>AA4</f>
        <v>3779864.6999999997</v>
      </c>
      <c r="AE4" s="17"/>
      <c r="AF4" s="17"/>
      <c r="AG4" s="18"/>
    </row>
    <row r="5" spans="1:33" x14ac:dyDescent="0.25">
      <c r="A5" s="16">
        <v>14</v>
      </c>
      <c r="B5" s="17">
        <v>50</v>
      </c>
      <c r="C5" s="17">
        <v>2</v>
      </c>
      <c r="D5" s="17">
        <v>2020</v>
      </c>
      <c r="E5" s="17">
        <v>2</v>
      </c>
      <c r="F5" s="17">
        <v>33</v>
      </c>
      <c r="G5" s="17" t="s">
        <v>22</v>
      </c>
      <c r="H5" s="17" t="s">
        <v>23</v>
      </c>
      <c r="I5" s="17"/>
      <c r="J5" s="16" t="s">
        <v>24</v>
      </c>
      <c r="K5" s="17">
        <v>0</v>
      </c>
      <c r="L5" s="17">
        <v>0</v>
      </c>
      <c r="M5" s="17">
        <v>1</v>
      </c>
      <c r="N5" s="31">
        <v>254</v>
      </c>
      <c r="O5" s="32">
        <v>2190615</v>
      </c>
      <c r="P5" s="17">
        <v>0</v>
      </c>
      <c r="Q5" s="33">
        <v>547653.69999999995</v>
      </c>
      <c r="R5" s="33">
        <v>547653.69999999995</v>
      </c>
      <c r="S5" s="33">
        <v>547653.69999999995</v>
      </c>
      <c r="T5" s="34">
        <f t="shared" ref="T5:T11" si="1">Q5+R5</f>
        <v>1095307.3999999999</v>
      </c>
      <c r="U5" s="35">
        <f t="shared" ref="U5:U11" si="2">Q5+R5+S5</f>
        <v>1642961.0999999999</v>
      </c>
      <c r="V5" s="34">
        <v>438123.06</v>
      </c>
      <c r="W5" s="36">
        <v>1727666.96</v>
      </c>
      <c r="X5" s="34">
        <v>873679.56</v>
      </c>
      <c r="Y5" s="34">
        <f t="shared" si="0"/>
        <v>2165790.02</v>
      </c>
      <c r="Z5" s="17"/>
      <c r="AA5" s="37">
        <f t="shared" ref="AA5:AA18" si="3">V5+W5+X5</f>
        <v>3039469.58</v>
      </c>
      <c r="AB5" s="34">
        <f t="shared" ref="AB5:AB18" si="4">AA5</f>
        <v>3039469.58</v>
      </c>
      <c r="AC5" s="34">
        <f t="shared" ref="AC5:AC18" si="5">AA5</f>
        <v>3039469.58</v>
      </c>
      <c r="AD5" s="34">
        <f t="shared" ref="AD5:AD18" si="6">AA5</f>
        <v>3039469.58</v>
      </c>
      <c r="AE5" s="17"/>
      <c r="AF5" s="17"/>
      <c r="AG5" s="18"/>
    </row>
    <row r="6" spans="1:33" x14ac:dyDescent="0.25">
      <c r="A6" s="16">
        <v>14</v>
      </c>
      <c r="B6" s="17">
        <v>50</v>
      </c>
      <c r="C6" s="17">
        <v>2</v>
      </c>
      <c r="D6" s="17">
        <v>2020</v>
      </c>
      <c r="E6" s="17">
        <v>2</v>
      </c>
      <c r="F6" s="17">
        <v>33</v>
      </c>
      <c r="G6" s="17" t="s">
        <v>22</v>
      </c>
      <c r="H6" s="17" t="s">
        <v>23</v>
      </c>
      <c r="I6" s="17"/>
      <c r="J6" s="16" t="s">
        <v>24</v>
      </c>
      <c r="K6" s="17">
        <v>0</v>
      </c>
      <c r="L6" s="17">
        <v>0</v>
      </c>
      <c r="M6" s="17">
        <v>1</v>
      </c>
      <c r="N6" s="31">
        <v>255</v>
      </c>
      <c r="O6" s="32">
        <v>99490</v>
      </c>
      <c r="P6" s="17">
        <v>0</v>
      </c>
      <c r="Q6" s="33">
        <v>24872.5</v>
      </c>
      <c r="R6" s="33">
        <v>24872.5</v>
      </c>
      <c r="S6" s="33">
        <v>24872.5</v>
      </c>
      <c r="T6" s="34">
        <f t="shared" si="1"/>
        <v>49745</v>
      </c>
      <c r="U6" s="35">
        <f t="shared" si="2"/>
        <v>74617.5</v>
      </c>
      <c r="V6" s="34">
        <v>8290.8700000000008</v>
      </c>
      <c r="W6" s="36">
        <v>0</v>
      </c>
      <c r="X6" s="34">
        <v>0</v>
      </c>
      <c r="Y6" s="34">
        <f t="shared" si="0"/>
        <v>8290.8700000000008</v>
      </c>
      <c r="Z6" s="17"/>
      <c r="AA6" s="37">
        <f t="shared" si="3"/>
        <v>8290.8700000000008</v>
      </c>
      <c r="AB6" s="34">
        <f t="shared" si="4"/>
        <v>8290.8700000000008</v>
      </c>
      <c r="AC6" s="34">
        <f t="shared" si="5"/>
        <v>8290.8700000000008</v>
      </c>
      <c r="AD6" s="34">
        <f t="shared" si="6"/>
        <v>8290.8700000000008</v>
      </c>
      <c r="AE6" s="17"/>
      <c r="AF6" s="17"/>
      <c r="AG6" s="18"/>
    </row>
    <row r="7" spans="1:33" x14ac:dyDescent="0.25">
      <c r="A7" s="16">
        <v>14</v>
      </c>
      <c r="B7" s="17">
        <v>50</v>
      </c>
      <c r="C7" s="17">
        <v>2</v>
      </c>
      <c r="D7" s="17">
        <v>2020</v>
      </c>
      <c r="E7" s="17">
        <v>2</v>
      </c>
      <c r="F7" s="17">
        <v>33</v>
      </c>
      <c r="G7" s="17" t="s">
        <v>22</v>
      </c>
      <c r="H7" s="17" t="s">
        <v>23</v>
      </c>
      <c r="I7" s="17"/>
      <c r="J7" s="16" t="s">
        <v>25</v>
      </c>
      <c r="K7" s="17">
        <v>0</v>
      </c>
      <c r="L7" s="17">
        <v>0</v>
      </c>
      <c r="M7" s="17">
        <v>1</v>
      </c>
      <c r="N7" s="31">
        <v>272</v>
      </c>
      <c r="O7" s="32">
        <v>251480</v>
      </c>
      <c r="P7" s="17">
        <v>0</v>
      </c>
      <c r="Q7" s="33">
        <v>62870</v>
      </c>
      <c r="R7" s="33">
        <v>62870</v>
      </c>
      <c r="S7" s="33">
        <v>62870</v>
      </c>
      <c r="T7" s="34">
        <f t="shared" si="1"/>
        <v>125740</v>
      </c>
      <c r="U7" s="35">
        <f t="shared" si="2"/>
        <v>188610</v>
      </c>
      <c r="V7" s="34">
        <v>41913.300000000003</v>
      </c>
      <c r="W7" s="36">
        <v>0</v>
      </c>
      <c r="X7" s="34">
        <v>0</v>
      </c>
      <c r="Y7" s="34">
        <f t="shared" si="0"/>
        <v>41913.300000000003</v>
      </c>
      <c r="Z7" s="17"/>
      <c r="AA7" s="37">
        <f t="shared" si="3"/>
        <v>41913.300000000003</v>
      </c>
      <c r="AB7" s="34">
        <f t="shared" si="4"/>
        <v>41913.300000000003</v>
      </c>
      <c r="AC7" s="34">
        <f t="shared" si="5"/>
        <v>41913.300000000003</v>
      </c>
      <c r="AD7" s="34">
        <f t="shared" si="6"/>
        <v>41913.300000000003</v>
      </c>
      <c r="AE7" s="17"/>
      <c r="AF7" s="17"/>
      <c r="AG7" s="18"/>
    </row>
    <row r="8" spans="1:33" x14ac:dyDescent="0.25">
      <c r="A8" s="16">
        <v>14</v>
      </c>
      <c r="B8" s="17">
        <v>50</v>
      </c>
      <c r="C8" s="17">
        <v>2</v>
      </c>
      <c r="D8" s="17">
        <v>2020</v>
      </c>
      <c r="E8" s="17">
        <v>2</v>
      </c>
      <c r="F8" s="17">
        <v>33</v>
      </c>
      <c r="G8" s="17" t="s">
        <v>22</v>
      </c>
      <c r="H8" s="17" t="s">
        <v>23</v>
      </c>
      <c r="I8" s="17"/>
      <c r="J8" s="16" t="s">
        <v>25</v>
      </c>
      <c r="K8" s="17">
        <v>0</v>
      </c>
      <c r="L8" s="17">
        <v>0</v>
      </c>
      <c r="M8" s="17">
        <v>1</v>
      </c>
      <c r="N8" s="31">
        <v>297</v>
      </c>
      <c r="O8" s="32">
        <v>256808</v>
      </c>
      <c r="P8" s="17">
        <v>0</v>
      </c>
      <c r="Q8" s="33">
        <v>64202</v>
      </c>
      <c r="R8" s="33">
        <v>64202</v>
      </c>
      <c r="S8" s="33">
        <v>64202</v>
      </c>
      <c r="T8" s="34">
        <f t="shared" si="1"/>
        <v>128404</v>
      </c>
      <c r="U8" s="35">
        <f t="shared" si="2"/>
        <v>192606</v>
      </c>
      <c r="V8" s="34">
        <v>64201.94</v>
      </c>
      <c r="W8" s="36">
        <v>0</v>
      </c>
      <c r="X8" s="34">
        <v>0</v>
      </c>
      <c r="Y8" s="34">
        <f t="shared" si="0"/>
        <v>64201.94</v>
      </c>
      <c r="Z8" s="17"/>
      <c r="AA8" s="37">
        <f t="shared" si="3"/>
        <v>64201.94</v>
      </c>
      <c r="AB8" s="34">
        <f t="shared" si="4"/>
        <v>64201.94</v>
      </c>
      <c r="AC8" s="34">
        <f t="shared" si="5"/>
        <v>64201.94</v>
      </c>
      <c r="AD8" s="34">
        <f t="shared" si="6"/>
        <v>64201.94</v>
      </c>
      <c r="AE8" s="17"/>
      <c r="AF8" s="17"/>
      <c r="AG8" s="18"/>
    </row>
    <row r="9" spans="1:33" x14ac:dyDescent="0.25">
      <c r="A9" s="16">
        <v>14</v>
      </c>
      <c r="B9" s="17">
        <v>50</v>
      </c>
      <c r="C9" s="17">
        <v>2</v>
      </c>
      <c r="D9" s="17">
        <v>2020</v>
      </c>
      <c r="E9" s="17">
        <v>2</v>
      </c>
      <c r="F9" s="17">
        <v>33</v>
      </c>
      <c r="G9" s="17" t="s">
        <v>22</v>
      </c>
      <c r="H9" s="17" t="s">
        <v>23</v>
      </c>
      <c r="I9" s="17"/>
      <c r="J9" s="16" t="s">
        <v>26</v>
      </c>
      <c r="K9" s="17">
        <v>0</v>
      </c>
      <c r="L9" s="17">
        <v>0</v>
      </c>
      <c r="M9" s="17">
        <v>1</v>
      </c>
      <c r="N9" s="31">
        <v>311</v>
      </c>
      <c r="O9" s="32">
        <v>19297133</v>
      </c>
      <c r="P9" s="17">
        <v>0</v>
      </c>
      <c r="Q9" s="33">
        <v>4824283.21</v>
      </c>
      <c r="R9" s="33">
        <v>4824283.21</v>
      </c>
      <c r="S9" s="33">
        <v>4824283.21</v>
      </c>
      <c r="T9" s="34">
        <f t="shared" si="1"/>
        <v>9648566.4199999999</v>
      </c>
      <c r="U9" s="35">
        <f t="shared" si="2"/>
        <v>14472849.629999999</v>
      </c>
      <c r="V9" s="34">
        <v>3008007.01</v>
      </c>
      <c r="W9" s="36">
        <v>4218545</v>
      </c>
      <c r="X9" s="34">
        <v>5175213.7699999996</v>
      </c>
      <c r="Y9" s="34">
        <f t="shared" si="0"/>
        <v>7226552.0099999998</v>
      </c>
      <c r="Z9" s="17"/>
      <c r="AA9" s="37">
        <f t="shared" si="3"/>
        <v>12401765.779999999</v>
      </c>
      <c r="AB9" s="34">
        <f t="shared" si="4"/>
        <v>12401765.779999999</v>
      </c>
      <c r="AC9" s="34">
        <f t="shared" si="5"/>
        <v>12401765.779999999</v>
      </c>
      <c r="AD9" s="34">
        <f t="shared" si="6"/>
        <v>12401765.779999999</v>
      </c>
      <c r="AE9" s="17"/>
      <c r="AF9" s="17"/>
      <c r="AG9" s="18"/>
    </row>
    <row r="10" spans="1:33" x14ac:dyDescent="0.25">
      <c r="A10" s="16">
        <v>14</v>
      </c>
      <c r="B10" s="17">
        <v>50</v>
      </c>
      <c r="C10" s="17">
        <v>2</v>
      </c>
      <c r="D10" s="17">
        <v>2020</v>
      </c>
      <c r="E10" s="17">
        <v>2</v>
      </c>
      <c r="F10" s="17">
        <v>33</v>
      </c>
      <c r="G10" s="17" t="s">
        <v>22</v>
      </c>
      <c r="H10" s="17" t="s">
        <v>23</v>
      </c>
      <c r="I10" s="17"/>
      <c r="J10" s="16" t="s">
        <v>24</v>
      </c>
      <c r="K10" s="17">
        <v>0</v>
      </c>
      <c r="L10" s="17">
        <v>0</v>
      </c>
      <c r="M10" s="17">
        <v>1</v>
      </c>
      <c r="N10" s="31">
        <v>324</v>
      </c>
      <c r="O10" s="32">
        <v>809068</v>
      </c>
      <c r="P10" s="17">
        <v>0</v>
      </c>
      <c r="Q10" s="33">
        <v>202267</v>
      </c>
      <c r="R10" s="33">
        <v>202267</v>
      </c>
      <c r="S10" s="33">
        <v>202267</v>
      </c>
      <c r="T10" s="34">
        <f t="shared" si="1"/>
        <v>404534</v>
      </c>
      <c r="U10" s="35">
        <f t="shared" si="2"/>
        <v>606801</v>
      </c>
      <c r="V10" s="34">
        <v>80906.759999999995</v>
      </c>
      <c r="W10" s="36">
        <v>12943.4</v>
      </c>
      <c r="X10" s="34">
        <v>11600</v>
      </c>
      <c r="Y10" s="34">
        <f t="shared" si="0"/>
        <v>93850.159999999989</v>
      </c>
      <c r="Z10" s="17"/>
      <c r="AA10" s="37">
        <f t="shared" si="3"/>
        <v>105450.15999999999</v>
      </c>
      <c r="AB10" s="34">
        <f t="shared" si="4"/>
        <v>105450.15999999999</v>
      </c>
      <c r="AC10" s="34">
        <f t="shared" si="5"/>
        <v>105450.15999999999</v>
      </c>
      <c r="AD10" s="34">
        <f t="shared" si="6"/>
        <v>105450.15999999999</v>
      </c>
      <c r="AE10" s="17"/>
      <c r="AF10" s="17"/>
      <c r="AG10" s="18"/>
    </row>
    <row r="11" spans="1:33" x14ac:dyDescent="0.25">
      <c r="A11" s="16">
        <v>14</v>
      </c>
      <c r="B11" s="17">
        <v>50</v>
      </c>
      <c r="C11" s="17">
        <v>2</v>
      </c>
      <c r="D11" s="17">
        <v>2020</v>
      </c>
      <c r="E11" s="17">
        <v>2</v>
      </c>
      <c r="F11" s="17">
        <v>33</v>
      </c>
      <c r="G11" s="17" t="s">
        <v>22</v>
      </c>
      <c r="H11" s="17" t="s">
        <v>23</v>
      </c>
      <c r="I11" s="17"/>
      <c r="J11" s="16" t="s">
        <v>27</v>
      </c>
      <c r="K11" s="17">
        <v>0</v>
      </c>
      <c r="L11" s="17">
        <v>0</v>
      </c>
      <c r="M11" s="17">
        <v>1</v>
      </c>
      <c r="N11" s="31">
        <v>341</v>
      </c>
      <c r="O11" s="32">
        <v>38000</v>
      </c>
      <c r="P11" s="17">
        <v>0</v>
      </c>
      <c r="Q11" s="33">
        <v>9500</v>
      </c>
      <c r="R11" s="33">
        <v>9500</v>
      </c>
      <c r="S11" s="33">
        <v>9500</v>
      </c>
      <c r="T11" s="34">
        <f t="shared" si="1"/>
        <v>19000</v>
      </c>
      <c r="U11" s="35">
        <f t="shared" si="2"/>
        <v>28500</v>
      </c>
      <c r="V11" s="34">
        <v>3800</v>
      </c>
      <c r="W11" s="36">
        <v>7002.53</v>
      </c>
      <c r="X11" s="34">
        <v>4668.84</v>
      </c>
      <c r="Y11" s="34">
        <f t="shared" si="0"/>
        <v>10802.529999999999</v>
      </c>
      <c r="Z11" s="17"/>
      <c r="AA11" s="37">
        <f t="shared" si="3"/>
        <v>15471.369999999999</v>
      </c>
      <c r="AB11" s="34">
        <f t="shared" si="4"/>
        <v>15471.369999999999</v>
      </c>
      <c r="AC11" s="34">
        <f t="shared" si="5"/>
        <v>15471.369999999999</v>
      </c>
      <c r="AD11" s="34">
        <f t="shared" si="6"/>
        <v>15471.369999999999</v>
      </c>
      <c r="AE11" s="17"/>
      <c r="AF11" s="17"/>
      <c r="AG11" s="18"/>
    </row>
    <row r="12" spans="1:33" x14ac:dyDescent="0.25">
      <c r="A12" s="16"/>
      <c r="B12" s="17"/>
      <c r="C12" s="17"/>
      <c r="D12" s="17"/>
      <c r="E12" s="17"/>
      <c r="F12" s="17"/>
      <c r="G12" s="17"/>
      <c r="H12" s="17"/>
      <c r="I12" s="17"/>
      <c r="J12" s="16" t="s">
        <v>26</v>
      </c>
      <c r="K12" s="17"/>
      <c r="L12" s="17"/>
      <c r="M12" s="17"/>
      <c r="N12" s="31">
        <v>246</v>
      </c>
      <c r="O12" s="17"/>
      <c r="P12" s="17"/>
      <c r="Q12" s="38">
        <f>SUM(Q4:Q11)</f>
        <v>8350010.9100000001</v>
      </c>
      <c r="R12" s="38">
        <f t="shared" ref="R12:S12" si="7">SUM(R4:R11)</f>
        <v>8350010.9100000001</v>
      </c>
      <c r="S12" s="38">
        <f t="shared" si="7"/>
        <v>8350010.9100000001</v>
      </c>
      <c r="T12" s="38">
        <f>SUM(T4:T11)</f>
        <v>16700021.82</v>
      </c>
      <c r="U12" s="39">
        <f>SUM(U4:U11)</f>
        <v>25050032.729999997</v>
      </c>
      <c r="V12" s="40"/>
      <c r="W12" s="36">
        <v>1059500.43</v>
      </c>
      <c r="X12" s="34">
        <v>0</v>
      </c>
      <c r="Y12" s="34">
        <f t="shared" si="0"/>
        <v>1059500.43</v>
      </c>
      <c r="Z12" s="17"/>
      <c r="AA12" s="37">
        <f t="shared" si="3"/>
        <v>1059500.43</v>
      </c>
      <c r="AB12" s="34">
        <f t="shared" si="4"/>
        <v>1059500.43</v>
      </c>
      <c r="AC12" s="34">
        <f t="shared" si="5"/>
        <v>1059500.43</v>
      </c>
      <c r="AD12" s="34">
        <f t="shared" si="6"/>
        <v>1059500.43</v>
      </c>
      <c r="AE12" s="17"/>
      <c r="AF12" s="17"/>
      <c r="AG12" s="18"/>
    </row>
    <row r="13" spans="1:33" x14ac:dyDescent="0.25">
      <c r="A13" s="16"/>
      <c r="B13" s="17"/>
      <c r="C13" s="17"/>
      <c r="D13" s="17"/>
      <c r="E13" s="17"/>
      <c r="F13" s="17"/>
      <c r="G13" s="17"/>
      <c r="H13" s="17"/>
      <c r="I13" s="17"/>
      <c r="J13" s="16" t="s">
        <v>25</v>
      </c>
      <c r="K13" s="17"/>
      <c r="L13" s="17"/>
      <c r="M13" s="17"/>
      <c r="N13" s="31">
        <v>159</v>
      </c>
      <c r="O13" s="17"/>
      <c r="P13" s="17"/>
      <c r="Q13" s="17"/>
      <c r="R13" s="17"/>
      <c r="S13" s="17"/>
      <c r="T13" s="31"/>
      <c r="U13" s="31"/>
      <c r="V13" s="3"/>
      <c r="W13" s="36">
        <v>38976</v>
      </c>
      <c r="X13" s="34">
        <v>0</v>
      </c>
      <c r="Y13" s="34">
        <f t="shared" si="0"/>
        <v>38976</v>
      </c>
      <c r="Z13" s="17"/>
      <c r="AA13" s="37">
        <f t="shared" si="3"/>
        <v>38976</v>
      </c>
      <c r="AB13" s="34">
        <f t="shared" si="4"/>
        <v>38976</v>
      </c>
      <c r="AC13" s="34">
        <f t="shared" si="5"/>
        <v>38976</v>
      </c>
      <c r="AD13" s="34">
        <f t="shared" si="6"/>
        <v>38976</v>
      </c>
      <c r="AE13" s="17"/>
      <c r="AF13" s="17"/>
      <c r="AG13" s="18"/>
    </row>
    <row r="14" spans="1:33" x14ac:dyDescent="0.25">
      <c r="A14" s="16"/>
      <c r="B14" s="17"/>
      <c r="C14" s="17"/>
      <c r="D14" s="17"/>
      <c r="E14" s="17"/>
      <c r="F14" s="17"/>
      <c r="G14" s="17"/>
      <c r="H14" s="17"/>
      <c r="I14" s="17"/>
      <c r="J14" s="16" t="s">
        <v>24</v>
      </c>
      <c r="K14" s="17"/>
      <c r="L14" s="17"/>
      <c r="M14" s="17"/>
      <c r="N14" s="31">
        <v>215</v>
      </c>
      <c r="O14" s="17"/>
      <c r="P14" s="17"/>
      <c r="Q14" s="17"/>
      <c r="R14" s="17"/>
      <c r="S14" s="17"/>
      <c r="T14" s="17"/>
      <c r="U14" s="17"/>
      <c r="V14" s="3"/>
      <c r="W14" s="36">
        <v>6260.06</v>
      </c>
      <c r="X14" s="34">
        <v>0</v>
      </c>
      <c r="Y14" s="34">
        <f t="shared" si="0"/>
        <v>6260.06</v>
      </c>
      <c r="Z14" s="17"/>
      <c r="AA14" s="37">
        <f t="shared" si="3"/>
        <v>6260.06</v>
      </c>
      <c r="AB14" s="34">
        <f t="shared" si="4"/>
        <v>6260.06</v>
      </c>
      <c r="AC14" s="34">
        <f t="shared" si="5"/>
        <v>6260.06</v>
      </c>
      <c r="AD14" s="34">
        <f t="shared" si="6"/>
        <v>6260.06</v>
      </c>
      <c r="AE14" s="17"/>
      <c r="AF14" s="17"/>
      <c r="AG14" s="18"/>
    </row>
    <row r="15" spans="1:33" x14ac:dyDescent="0.25">
      <c r="A15" s="16"/>
      <c r="B15" s="17"/>
      <c r="C15" s="17"/>
      <c r="D15" s="17"/>
      <c r="E15" s="17"/>
      <c r="F15" s="17"/>
      <c r="G15" s="17"/>
      <c r="H15" s="17"/>
      <c r="I15" s="17"/>
      <c r="J15" s="16" t="s">
        <v>24</v>
      </c>
      <c r="K15" s="17"/>
      <c r="L15" s="17"/>
      <c r="M15" s="17"/>
      <c r="N15" s="31">
        <v>337</v>
      </c>
      <c r="O15" s="17"/>
      <c r="P15" s="17"/>
      <c r="Q15" s="17"/>
      <c r="R15" s="17"/>
      <c r="S15" s="17"/>
      <c r="T15" s="17"/>
      <c r="U15" s="17"/>
      <c r="V15" s="3"/>
      <c r="W15" s="36">
        <v>621710.12</v>
      </c>
      <c r="X15" s="34">
        <v>1132155.57</v>
      </c>
      <c r="Y15" s="34">
        <f t="shared" si="0"/>
        <v>621710.12</v>
      </c>
      <c r="Z15" s="17"/>
      <c r="AA15" s="37">
        <f t="shared" si="3"/>
        <v>1753865.69</v>
      </c>
      <c r="AB15" s="34">
        <f t="shared" si="4"/>
        <v>1753865.69</v>
      </c>
      <c r="AC15" s="34">
        <f t="shared" si="5"/>
        <v>1753865.69</v>
      </c>
      <c r="AD15" s="34">
        <f t="shared" si="6"/>
        <v>1753865.69</v>
      </c>
      <c r="AE15" s="17"/>
      <c r="AF15" s="17"/>
      <c r="AG15" s="18"/>
    </row>
    <row r="16" spans="1:33" x14ac:dyDescent="0.25">
      <c r="A16" s="16"/>
      <c r="B16" s="17"/>
      <c r="C16" s="17"/>
      <c r="D16" s="17"/>
      <c r="E16" s="17"/>
      <c r="F16" s="17"/>
      <c r="G16" s="17"/>
      <c r="H16" s="17"/>
      <c r="I16" s="17"/>
      <c r="J16" s="16" t="s">
        <v>24</v>
      </c>
      <c r="K16" s="17"/>
      <c r="L16" s="17"/>
      <c r="M16" s="17"/>
      <c r="N16" s="31">
        <v>566</v>
      </c>
      <c r="O16" s="17"/>
      <c r="P16" s="17"/>
      <c r="Q16" s="17"/>
      <c r="R16" s="17"/>
      <c r="S16" s="17"/>
      <c r="T16" s="17"/>
      <c r="U16" s="17"/>
      <c r="V16" s="3"/>
      <c r="W16" s="36">
        <v>37500</v>
      </c>
      <c r="X16" s="34">
        <v>0</v>
      </c>
      <c r="Y16" s="34">
        <f t="shared" si="0"/>
        <v>37500</v>
      </c>
      <c r="Z16" s="17"/>
      <c r="AA16" s="37">
        <f t="shared" si="3"/>
        <v>37500</v>
      </c>
      <c r="AB16" s="34">
        <f t="shared" si="4"/>
        <v>37500</v>
      </c>
      <c r="AC16" s="34">
        <f t="shared" si="5"/>
        <v>37500</v>
      </c>
      <c r="AD16" s="34">
        <f t="shared" si="6"/>
        <v>37500</v>
      </c>
      <c r="AE16" s="17"/>
      <c r="AF16" s="17"/>
      <c r="AG16" s="18"/>
    </row>
    <row r="17" spans="1:33" x14ac:dyDescent="0.25">
      <c r="A17" s="16"/>
      <c r="B17" s="17"/>
      <c r="C17" s="17"/>
      <c r="D17" s="17"/>
      <c r="E17" s="17"/>
      <c r="F17" s="17"/>
      <c r="G17" s="17"/>
      <c r="H17" s="17"/>
      <c r="I17" s="17"/>
      <c r="J17" s="16" t="s">
        <v>24</v>
      </c>
      <c r="K17" s="17"/>
      <c r="L17" s="17"/>
      <c r="M17" s="17"/>
      <c r="N17" s="31">
        <v>355</v>
      </c>
      <c r="O17" s="17"/>
      <c r="P17" s="17"/>
      <c r="Q17" s="17"/>
      <c r="R17" s="17"/>
      <c r="S17" s="17"/>
      <c r="T17" s="17"/>
      <c r="U17" s="17"/>
      <c r="V17" s="3"/>
      <c r="W17" s="36">
        <v>30160</v>
      </c>
      <c r="X17" s="34">
        <v>0</v>
      </c>
      <c r="Y17" s="34">
        <f t="shared" si="0"/>
        <v>30160</v>
      </c>
      <c r="Z17" s="17"/>
      <c r="AA17" s="37">
        <f t="shared" si="3"/>
        <v>30160</v>
      </c>
      <c r="AB17" s="34">
        <f t="shared" si="4"/>
        <v>30160</v>
      </c>
      <c r="AC17" s="34">
        <f t="shared" si="5"/>
        <v>30160</v>
      </c>
      <c r="AD17" s="34">
        <f t="shared" si="6"/>
        <v>30160</v>
      </c>
      <c r="AE17" s="17"/>
      <c r="AF17" s="17"/>
      <c r="AG17" s="18"/>
    </row>
    <row r="18" spans="1:33" x14ac:dyDescent="0.25">
      <c r="A18" s="16"/>
      <c r="B18" s="17"/>
      <c r="C18" s="17"/>
      <c r="D18" s="17"/>
      <c r="E18" s="17"/>
      <c r="F18" s="17"/>
      <c r="G18" s="17"/>
      <c r="H18" s="17"/>
      <c r="I18" s="17"/>
      <c r="J18" s="16" t="s">
        <v>24</v>
      </c>
      <c r="K18" s="17"/>
      <c r="L18" s="17"/>
      <c r="M18" s="17"/>
      <c r="N18" s="31">
        <v>531</v>
      </c>
      <c r="O18" s="17"/>
      <c r="P18" s="17"/>
      <c r="Q18" s="17"/>
      <c r="R18" s="17"/>
      <c r="S18" s="17"/>
      <c r="T18" s="17"/>
      <c r="U18" s="17"/>
      <c r="V18" s="3"/>
      <c r="W18" s="41">
        <v>324800</v>
      </c>
      <c r="X18" s="42">
        <v>0</v>
      </c>
      <c r="Y18" s="42">
        <f t="shared" si="0"/>
        <v>324800</v>
      </c>
      <c r="Z18" s="17"/>
      <c r="AA18" s="43">
        <f t="shared" si="3"/>
        <v>324800</v>
      </c>
      <c r="AB18" s="42">
        <f t="shared" si="4"/>
        <v>324800</v>
      </c>
      <c r="AC18" s="42">
        <f t="shared" si="5"/>
        <v>324800</v>
      </c>
      <c r="AD18" s="42">
        <f t="shared" si="6"/>
        <v>324800</v>
      </c>
      <c r="AE18" s="17"/>
      <c r="AF18" s="17"/>
      <c r="AG18" s="18"/>
    </row>
    <row r="19" spans="1:33" ht="15.75" thickBot="1" x14ac:dyDescent="0.3">
      <c r="A19" s="44"/>
      <c r="B19" s="45"/>
      <c r="C19" s="45"/>
      <c r="D19" s="45"/>
      <c r="E19" s="45"/>
      <c r="F19" s="45"/>
      <c r="G19" s="45"/>
      <c r="H19" s="45"/>
      <c r="I19" s="45"/>
      <c r="J19" s="44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6">
        <f>SUM(V4:V18)</f>
        <v>5054817.6999999993</v>
      </c>
      <c r="W19" s="47">
        <f>SUM(W4:W18)</f>
        <v>9534849.25</v>
      </c>
      <c r="X19" s="47">
        <f>SUM(X4:X18)</f>
        <v>8117822.9299999997</v>
      </c>
      <c r="Y19" s="48">
        <f>SUM(Y4:Y18)</f>
        <v>14589666.949999997</v>
      </c>
      <c r="Z19" s="49"/>
      <c r="AA19" s="48">
        <f>SUM(AA4:AA18)</f>
        <v>22707489.879999999</v>
      </c>
      <c r="AB19" s="48">
        <f>SUM(AB4:AB18)</f>
        <v>22707489.879999999</v>
      </c>
      <c r="AC19" s="48">
        <f>SUM(AC4:AC18)</f>
        <v>22707489.879999999</v>
      </c>
      <c r="AD19" s="48">
        <f>SUM(AD4:AD18)</f>
        <v>22707489.879999999</v>
      </c>
      <c r="AE19" s="45"/>
      <c r="AF19" s="45"/>
      <c r="AG19" s="50"/>
    </row>
    <row r="21" spans="1:33" x14ac:dyDescent="0.25">
      <c r="T21" s="51"/>
      <c r="U21" s="51"/>
      <c r="V21" s="51"/>
      <c r="W21" s="51"/>
      <c r="X21" s="51"/>
    </row>
    <row r="32" spans="1:33" x14ac:dyDescent="0.25">
      <c r="Q32" s="52"/>
      <c r="W32" s="53"/>
      <c r="X32" s="53"/>
    </row>
    <row r="33" spans="17:17" x14ac:dyDescent="0.25">
      <c r="Q33" s="52"/>
    </row>
    <row r="34" spans="17:17" x14ac:dyDescent="0.25">
      <c r="Q34" s="52"/>
    </row>
    <row r="35" spans="17:17" x14ac:dyDescent="0.25">
      <c r="Q35" s="52"/>
    </row>
    <row r="36" spans="17:17" x14ac:dyDescent="0.25">
      <c r="Q36" s="52"/>
    </row>
    <row r="37" spans="17:17" x14ac:dyDescent="0.25">
      <c r="Q37" s="52"/>
    </row>
    <row r="38" spans="17:17" x14ac:dyDescent="0.25">
      <c r="Q38" s="52"/>
    </row>
    <row r="39" spans="17:17" x14ac:dyDescent="0.25">
      <c r="Q39" s="52"/>
    </row>
  </sheetData>
  <mergeCells count="2">
    <mergeCell ref="A1:AG1"/>
    <mergeCell ref="A2:AG2"/>
  </mergeCells>
  <pageMargins left="0.7" right="0.7" top="0.75" bottom="0.75" header="0.3" footer="0.3"/>
  <pageSetup paperSize="5" scale="3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2"/>
  <sheetViews>
    <sheetView tabSelected="1" workbookViewId="0">
      <selection activeCell="A2" sqref="A2:V2"/>
    </sheetView>
  </sheetViews>
  <sheetFormatPr baseColWidth="10" defaultRowHeight="15" x14ac:dyDescent="0.25"/>
  <cols>
    <col min="7" max="7" width="16.28515625" customWidth="1"/>
    <col min="9" max="9" width="16.140625" customWidth="1"/>
    <col min="10" max="11" width="16.42578125" customWidth="1"/>
    <col min="12" max="13" width="15.28515625" customWidth="1"/>
    <col min="14" max="16" width="13.42578125" customWidth="1"/>
    <col min="17" max="17" width="13.7109375" customWidth="1"/>
    <col min="18" max="18" width="14" customWidth="1"/>
    <col min="19" max="19" width="14.5703125" customWidth="1"/>
    <col min="22" max="22" width="14" bestFit="1" customWidth="1"/>
  </cols>
  <sheetData>
    <row r="1" spans="1:22" ht="15.75" thickBot="1" x14ac:dyDescent="0.3">
      <c r="A1" s="13" t="s">
        <v>48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5"/>
    </row>
    <row r="2" spans="1:22" ht="15.75" thickBot="1" x14ac:dyDescent="0.3">
      <c r="A2" s="13" t="s">
        <v>49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5"/>
    </row>
    <row r="3" spans="1:22" ht="60" x14ac:dyDescent="0.25">
      <c r="A3" s="4" t="s">
        <v>8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13</v>
      </c>
      <c r="G3" s="5" t="s">
        <v>14</v>
      </c>
      <c r="H3" s="5" t="s">
        <v>15</v>
      </c>
      <c r="I3" s="6" t="s">
        <v>38</v>
      </c>
      <c r="J3" s="6" t="s">
        <v>39</v>
      </c>
      <c r="K3" s="6" t="s">
        <v>43</v>
      </c>
      <c r="L3" s="6" t="s">
        <v>40</v>
      </c>
      <c r="M3" s="6" t="s">
        <v>44</v>
      </c>
      <c r="N3" s="6" t="s">
        <v>45</v>
      </c>
      <c r="O3" s="6" t="s">
        <v>47</v>
      </c>
      <c r="P3" s="6" t="s">
        <v>46</v>
      </c>
      <c r="Q3" s="6" t="s">
        <v>16</v>
      </c>
      <c r="R3" s="6" t="s">
        <v>17</v>
      </c>
      <c r="S3" s="6" t="s">
        <v>18</v>
      </c>
      <c r="T3" s="5" t="s">
        <v>19</v>
      </c>
      <c r="U3" s="5" t="s">
        <v>20</v>
      </c>
      <c r="V3" s="7" t="s">
        <v>21</v>
      </c>
    </row>
    <row r="4" spans="1:22" x14ac:dyDescent="0.25">
      <c r="A4" s="4" t="s">
        <v>41</v>
      </c>
      <c r="B4" s="5" t="s">
        <v>42</v>
      </c>
      <c r="C4" s="5">
        <v>0</v>
      </c>
      <c r="D4" s="5">
        <v>0</v>
      </c>
      <c r="E4" s="5">
        <v>2</v>
      </c>
      <c r="F4" s="5">
        <v>613</v>
      </c>
      <c r="G4" s="8">
        <v>11615294</v>
      </c>
      <c r="H4" s="8">
        <v>0</v>
      </c>
      <c r="I4" s="8">
        <v>4538448</v>
      </c>
      <c r="J4" s="8">
        <v>4538448</v>
      </c>
      <c r="K4" s="8">
        <v>4538448</v>
      </c>
      <c r="L4" s="8">
        <v>9076896</v>
      </c>
      <c r="M4" s="8">
        <f>I4+J4+K4</f>
        <v>13615344</v>
      </c>
      <c r="N4" s="8">
        <v>47053.38</v>
      </c>
      <c r="O4" s="8">
        <v>1300537.8999999999</v>
      </c>
      <c r="P4" s="8">
        <f>N4+O4</f>
        <v>1347591.2799999998</v>
      </c>
      <c r="Q4" s="8">
        <f>P4</f>
        <v>1347591.2799999998</v>
      </c>
      <c r="R4" s="8">
        <f>P4</f>
        <v>1347591.2799999998</v>
      </c>
      <c r="S4" s="8">
        <f>P4</f>
        <v>1347591.2799999998</v>
      </c>
      <c r="T4" s="5"/>
      <c r="U4" s="5"/>
      <c r="V4" s="7"/>
    </row>
    <row r="5" spans="1:22" x14ac:dyDescent="0.25">
      <c r="A5" s="4" t="s">
        <v>41</v>
      </c>
      <c r="B5" s="5" t="s">
        <v>42</v>
      </c>
      <c r="C5" s="5">
        <v>0</v>
      </c>
      <c r="D5" s="5">
        <v>0</v>
      </c>
      <c r="E5" s="5">
        <v>2</v>
      </c>
      <c r="F5" s="5">
        <v>614</v>
      </c>
      <c r="G5" s="5"/>
      <c r="H5" s="5"/>
      <c r="I5" s="5"/>
      <c r="J5" s="5"/>
      <c r="K5" s="5"/>
      <c r="L5" s="5"/>
      <c r="M5" s="5"/>
      <c r="N5" s="8">
        <v>301855.19</v>
      </c>
      <c r="O5" s="8">
        <v>1729382.82</v>
      </c>
      <c r="P5" s="8">
        <f t="shared" ref="P5:P7" si="0">N5+O5</f>
        <v>2031238.01</v>
      </c>
      <c r="Q5" s="8">
        <f t="shared" ref="Q5:Q8" si="1">P5</f>
        <v>2031238.01</v>
      </c>
      <c r="R5" s="8">
        <f t="shared" ref="R5:R8" si="2">P5</f>
        <v>2031238.01</v>
      </c>
      <c r="S5" s="8">
        <f t="shared" ref="S5:S8" si="3">P5</f>
        <v>2031238.01</v>
      </c>
      <c r="T5" s="5"/>
      <c r="U5" s="5"/>
      <c r="V5" s="7"/>
    </row>
    <row r="6" spans="1:22" x14ac:dyDescent="0.25">
      <c r="A6" s="4" t="s">
        <v>41</v>
      </c>
      <c r="B6" s="5" t="s">
        <v>42</v>
      </c>
      <c r="C6" s="5">
        <v>0</v>
      </c>
      <c r="D6" s="5">
        <v>0</v>
      </c>
      <c r="E6" s="5">
        <v>2</v>
      </c>
      <c r="F6" s="5">
        <v>615</v>
      </c>
      <c r="G6" s="5"/>
      <c r="H6" s="5"/>
      <c r="I6" s="5"/>
      <c r="J6" s="5"/>
      <c r="K6" s="5"/>
      <c r="L6" s="5"/>
      <c r="M6" s="5"/>
      <c r="N6" s="8">
        <v>2276417.77</v>
      </c>
      <c r="O6" s="8">
        <v>2924217.88</v>
      </c>
      <c r="P6" s="8">
        <f t="shared" si="0"/>
        <v>5200635.6500000004</v>
      </c>
      <c r="Q6" s="8">
        <f t="shared" si="1"/>
        <v>5200635.6500000004</v>
      </c>
      <c r="R6" s="8">
        <f t="shared" si="2"/>
        <v>5200635.6500000004</v>
      </c>
      <c r="S6" s="8">
        <f t="shared" si="3"/>
        <v>5200635.6500000004</v>
      </c>
      <c r="T6" s="5"/>
      <c r="U6" s="5"/>
      <c r="V6" s="7"/>
    </row>
    <row r="7" spans="1:22" x14ac:dyDescent="0.25">
      <c r="A7" s="4" t="s">
        <v>41</v>
      </c>
      <c r="B7" s="5" t="s">
        <v>42</v>
      </c>
      <c r="C7" s="5">
        <v>0</v>
      </c>
      <c r="D7" s="5">
        <v>0</v>
      </c>
      <c r="E7" s="5">
        <v>2</v>
      </c>
      <c r="F7" s="5">
        <v>341</v>
      </c>
      <c r="G7" s="5"/>
      <c r="H7" s="5"/>
      <c r="I7" s="5"/>
      <c r="J7" s="5"/>
      <c r="K7" s="5"/>
      <c r="L7" s="5"/>
      <c r="M7" s="5"/>
      <c r="N7" s="8">
        <v>18356.47</v>
      </c>
      <c r="O7" s="8">
        <v>31969.71</v>
      </c>
      <c r="P7" s="8">
        <f t="shared" si="0"/>
        <v>50326.18</v>
      </c>
      <c r="Q7" s="8">
        <f t="shared" si="1"/>
        <v>50326.18</v>
      </c>
      <c r="R7" s="8">
        <f t="shared" si="2"/>
        <v>50326.18</v>
      </c>
      <c r="S7" s="8">
        <f t="shared" si="3"/>
        <v>50326.18</v>
      </c>
      <c r="T7" s="5"/>
      <c r="U7" s="5"/>
      <c r="V7" s="7"/>
    </row>
    <row r="8" spans="1:22" ht="15.75" thickBot="1" x14ac:dyDescent="0.3">
      <c r="A8" s="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1">
        <f>SUM(N4:N7)</f>
        <v>2643682.81</v>
      </c>
      <c r="O8" s="11">
        <f>SUM(O4:O7)</f>
        <v>5986108.3099999996</v>
      </c>
      <c r="P8" s="11">
        <f>SUM(P4:P7)</f>
        <v>8629791.120000001</v>
      </c>
      <c r="Q8" s="11">
        <f t="shared" si="1"/>
        <v>8629791.120000001</v>
      </c>
      <c r="R8" s="11">
        <f t="shared" si="2"/>
        <v>8629791.120000001</v>
      </c>
      <c r="S8" s="11">
        <f t="shared" si="3"/>
        <v>8629791.120000001</v>
      </c>
      <c r="T8" s="10"/>
      <c r="U8" s="10"/>
      <c r="V8" s="12"/>
    </row>
    <row r="12" spans="1:22" x14ac:dyDescent="0.25">
      <c r="Q12" s="1"/>
    </row>
  </sheetData>
  <mergeCells count="2">
    <mergeCell ref="A1:V1"/>
    <mergeCell ref="A2:V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plantillaEG Fortamun</vt:lpstr>
      <vt:lpstr>faism</vt:lpstr>
      <vt:lpstr>'plantillaEG Fortamun'!Área_de_impresión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Francisco Delgadillo</cp:lastModifiedBy>
  <cp:lastPrinted>2022-04-27T16:32:58Z</cp:lastPrinted>
  <dcterms:created xsi:type="dcterms:W3CDTF">2020-07-10T17:06:59Z</dcterms:created>
  <dcterms:modified xsi:type="dcterms:W3CDTF">2022-04-27T16:33:03Z</dcterms:modified>
</cp:coreProperties>
</file>