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8800" windowHeight="14100"/>
  </bookViews>
  <sheets>
    <sheet name="Hoja1" sheetId="1" r:id="rId1"/>
  </sheets>
  <definedNames>
    <definedName name="Print_Area" localSheetId="0">Hoja1!$A$2:$H$90</definedName>
    <definedName name="Print_Titles" localSheetId="0">Hoja1!$1:$4</definedName>
  </definedNames>
  <calcPr calcId="162913"/>
</workbook>
</file>

<file path=xl/calcChain.xml><?xml version="1.0" encoding="utf-8"?>
<calcChain xmlns="http://schemas.openxmlformats.org/spreadsheetml/2006/main">
  <c r="C75" i="1" l="1"/>
  <c r="E81" i="1"/>
  <c r="H81" i="1" s="1"/>
  <c r="E82" i="1" l="1"/>
  <c r="H82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2" i="1"/>
  <c r="H62" i="1" s="1"/>
  <c r="E61" i="1"/>
  <c r="H61" i="1" s="1"/>
  <c r="E60" i="1"/>
  <c r="H60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C11" i="1"/>
  <c r="D11" i="1"/>
  <c r="G71" i="1"/>
  <c r="F71" i="1"/>
  <c r="D71" i="1"/>
  <c r="C71" i="1"/>
  <c r="G75" i="1"/>
  <c r="F75" i="1"/>
  <c r="G63" i="1"/>
  <c r="F63" i="1"/>
  <c r="G59" i="1"/>
  <c r="F59" i="1"/>
  <c r="G49" i="1"/>
  <c r="F49" i="1"/>
  <c r="G39" i="1"/>
  <c r="F39" i="1"/>
  <c r="G29" i="1"/>
  <c r="F29" i="1"/>
  <c r="G19" i="1"/>
  <c r="F19" i="1"/>
  <c r="D75" i="1"/>
  <c r="D63" i="1"/>
  <c r="C63" i="1"/>
  <c r="D59" i="1"/>
  <c r="C59" i="1"/>
  <c r="D49" i="1"/>
  <c r="C49" i="1"/>
  <c r="D29" i="1"/>
  <c r="C29" i="1"/>
  <c r="D39" i="1"/>
  <c r="C39" i="1"/>
  <c r="D19" i="1"/>
  <c r="C19" i="1"/>
  <c r="G11" i="1"/>
  <c r="F11" i="1"/>
  <c r="E11" i="1" l="1"/>
  <c r="F84" i="1"/>
  <c r="E49" i="1"/>
  <c r="H49" i="1" s="1"/>
  <c r="H11" i="1"/>
  <c r="E19" i="1"/>
  <c r="H19" i="1" s="1"/>
  <c r="E75" i="1"/>
  <c r="H75" i="1" s="1"/>
  <c r="E71" i="1"/>
  <c r="H71" i="1" s="1"/>
  <c r="C84" i="1"/>
  <c r="E29" i="1"/>
  <c r="H29" i="1" s="1"/>
  <c r="E63" i="1"/>
  <c r="H63" i="1" s="1"/>
  <c r="D84" i="1"/>
  <c r="E59" i="1"/>
  <c r="H59" i="1" s="1"/>
  <c r="G84" i="1"/>
  <c r="E39" i="1"/>
  <c r="H39" i="1" s="1"/>
  <c r="E84" i="1" l="1"/>
  <c r="H84" i="1" s="1"/>
</calcChain>
</file>

<file path=xl/sharedStrings.xml><?xml version="1.0" encoding="utf-8"?>
<sst xmlns="http://schemas.openxmlformats.org/spreadsheetml/2006/main" count="92" uniqueCount="92">
  <si>
    <t>DEVENGADO</t>
  </si>
  <si>
    <t>PAGADO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</si>
  <si>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</si>
  <si>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</si>
  <si>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</si>
  <si>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</si>
  <si>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</si>
  <si>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</si>
  <si>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</si>
  <si>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</si>
  <si>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</si>
  <si>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AMPLIACIONES / REDUCCIONES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</si>
  <si>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</si>
  <si>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</si>
  <si>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</si>
  <si>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</si>
  <si>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</si>
  <si>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</si>
  <si>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</si>
  <si>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</si>
  <si>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</si>
  <si>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</si>
  <si>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</si>
  <si>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</si>
  <si>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</si>
  <si>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</si>
  <si>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</si>
  <si>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</si>
  <si>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</si>
  <si>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</si>
  <si>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</si>
  <si>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</si>
  <si>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</si>
  <si>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</si>
  <si>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</si>
  <si>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</si>
  <si>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</si>
  <si>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</si>
  <si>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</si>
  <si>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</si>
  <si>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</si>
  <si>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</si>
  <si>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la Seguridad Social</t>
  </si>
  <si>
    <t>Donativos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</si>
  <si>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</si>
  <si>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</si>
  <si>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</si>
  <si>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</si>
  <si>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</si>
  <si>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</si>
  <si>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</si>
  <si>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</si>
  <si>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</si>
  <si>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</si>
  <si>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de Dominio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</si>
  <si>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</si>
  <si>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</si>
  <si>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</si>
  <si>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</si>
  <si>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</si>
  <si>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</si>
  <si>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</si>
  <si>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</si>
  <si>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</si>
  <si>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</si>
  <si>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</si>
  <si>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</si>
  <si>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Anteriores (ADEFAS)</t>
  </si>
  <si>
    <t>TOTAL</t>
  </si>
  <si>
    <t>Participaciones</t>
  </si>
  <si>
    <t>Aportaciones</t>
  </si>
  <si>
    <t>Convenios</t>
  </si>
  <si>
    <t>3= (1+2)</t>
  </si>
  <si>
    <t>MODIFICADO</t>
  </si>
  <si>
    <t>EGRESOS</t>
  </si>
  <si>
    <t>CONCEPTO</t>
  </si>
  <si>
    <t>SUBEJERCICIO</t>
  </si>
  <si>
    <t>6= (3-4)</t>
  </si>
  <si>
    <t>ESTADO ANALÍTICO DEL EJERCICIO DEL PRESUPUESTO DE EGRESOS CLASIFICACIÓN POR OBJETO DEL GASTO
 (CAPÍTULO Y CONCEPTO)</t>
  </si>
  <si>
    <t>Transferencias al Exterior</t>
  </si>
  <si>
    <t>Bajo protesta de decir verdad declaramos que los Estados Financieros y sus Notas son razonablemente correctos y responsabilidad del emisor.</t>
  </si>
  <si>
    <t>APROBADO</t>
  </si>
  <si>
    <t>Apoyos Financieros</t>
  </si>
  <si>
    <t>PRESIDENTE MUNICIPAL</t>
  </si>
  <si>
    <t>Transferencias a Fideicomisos, Mandatos y Otros Análogos</t>
  </si>
  <si>
    <t>Concesión de Préstamos</t>
  </si>
  <si>
    <t>CUENTA PÚBLICA MUNICIPIO JOCOTEPEC</t>
  </si>
  <si>
    <t>DEL 1 DE ENERO AL 31 DE DICIEMBRE DE 2019</t>
  </si>
  <si>
    <t>LIC. JOSÉ MIGUEL GÓMEZ LÓPEZ</t>
  </si>
  <si>
    <t>L.C.P. FRANCISCO DELGADILLO LIMÓN</t>
  </si>
  <si>
    <t>ENCARGADO DE LA HACIENDA MUNICIPAL</t>
  </si>
  <si>
    <t>ASEJ2019-17-03-08-2020-1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</si>
</sst>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39HrP24DhTt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42" fontId="0" fillId="0" borderId="0" xfId="0" applyNumberFormat="1"/>
    <xf numFmtId="42" fontId="4" fillId="2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5" fillId="0" borderId="8" xfId="0" applyFont="1" applyFill="1" applyBorder="1"/>
    <xf numFmtId="0" fontId="5" fillId="0" borderId="3" xfId="0" applyFont="1" applyFill="1" applyBorder="1"/>
    <xf numFmtId="0" fontId="5" fillId="0" borderId="0" xfId="0" applyFont="1"/>
    <xf numFmtId="0" fontId="5" fillId="0" borderId="5" xfId="0" applyFont="1" applyFill="1" applyBorder="1"/>
    <xf numFmtId="0" fontId="5" fillId="0" borderId="6" xfId="0" applyFont="1" applyFill="1" applyBorder="1"/>
    <xf numFmtId="0" fontId="6" fillId="0" borderId="8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5" fillId="0" borderId="9" xfId="0" applyFont="1" applyFill="1" applyBorder="1"/>
    <xf numFmtId="0" fontId="5" fillId="0" borderId="1" xfId="0" applyFont="1" applyFill="1" applyBorder="1"/>
    <xf numFmtId="0" fontId="5" fillId="0" borderId="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42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2" fontId="4" fillId="2" borderId="10" xfId="0" applyNumberFormat="1" applyFont="1" applyFill="1" applyBorder="1" applyAlignment="1">
      <alignment horizontal="center" vertical="center" wrapText="1"/>
    </xf>
    <xf numFmtId="42" fontId="0" fillId="0" borderId="0" xfId="0" applyNumberFormat="1" applyBorder="1" applyAlignment="1"/>
    <xf numFmtId="0" fontId="11" fillId="0" borderId="3" xfId="0" applyFont="1" applyFill="1" applyBorder="1"/>
    <xf numFmtId="42" fontId="7" fillId="0" borderId="0" xfId="0" applyNumberFormat="1" applyFont="1" applyAlignment="1">
      <alignment vertical="center"/>
    </xf>
    <xf numFmtId="0" fontId="0" fillId="0" borderId="0" xfId="0" applyBorder="1"/>
    <xf numFmtId="0" fontId="12" fillId="0" borderId="0" xfId="0" applyFont="1" applyAlignment="1">
      <alignment wrapText="1"/>
    </xf>
    <xf numFmtId="0" fontId="5" fillId="0" borderId="11" xfId="0" applyFont="1" applyFill="1" applyBorder="1"/>
    <xf numFmtId="44" fontId="3" fillId="3" borderId="1" xfId="1" applyFont="1" applyFill="1" applyBorder="1" applyAlignment="1">
      <alignment horizontal="left" shrinkToFit="1"/>
    </xf>
    <xf numFmtId="44" fontId="5" fillId="0" borderId="1" xfId="1" applyFont="1" applyFill="1" applyBorder="1" applyAlignment="1">
      <alignment horizontal="left" shrinkToFit="1"/>
    </xf>
    <xf numFmtId="44" fontId="6" fillId="3" borderId="1" xfId="1" applyFont="1" applyFill="1" applyBorder="1" applyAlignment="1">
      <alignment horizontal="left" shrinkToFit="1"/>
    </xf>
    <xf numFmtId="44" fontId="5" fillId="3" borderId="1" xfId="1" applyFont="1" applyFill="1" applyBorder="1" applyAlignment="1">
      <alignment horizontal="left" shrinkToFit="1"/>
    </xf>
    <xf numFmtId="44" fontId="6" fillId="0" borderId="1" xfId="1" applyFont="1" applyFill="1" applyBorder="1" applyAlignment="1">
      <alignment horizontal="left" shrinkToFit="1"/>
    </xf>
    <xf numFmtId="44" fontId="2" fillId="0" borderId="0" xfId="1" applyFont="1" applyAlignment="1">
      <alignment horizontal="left" shrinkToFit="1"/>
    </xf>
    <xf numFmtId="44" fontId="3" fillId="2" borderId="1" xfId="1" applyFont="1" applyFill="1" applyBorder="1" applyAlignment="1">
      <alignment horizontal="left" shrinkToFit="1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 vertical="top" shrinkToFit="1"/>
    </xf>
    <xf numFmtId="0" fontId="8" fillId="0" borderId="0" xfId="0" applyFont="1" applyAlignment="1">
      <alignment horizontal="center" vertical="center"/>
    </xf>
    <xf numFmtId="42" fontId="7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wrapText="1"/>
    </xf>
    <xf numFmtId="42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42" fontId="6" fillId="0" borderId="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2" fontId="4" fillId="2" borderId="8" xfId="0" applyNumberFormat="1" applyFont="1" applyFill="1" applyBorder="1" applyAlignment="1">
      <alignment horizontal="center" vertical="center" wrapText="1"/>
    </xf>
    <xf numFmtId="42" fontId="4" fillId="2" borderId="6" xfId="0" applyNumberFormat="1" applyFont="1" applyFill="1" applyBorder="1" applyAlignment="1">
      <alignment horizontal="center" vertical="center" wrapText="1"/>
    </xf>
    <xf numFmtId="42" fontId="6" fillId="2" borderId="10" xfId="0" applyNumberFormat="1" applyFont="1" applyFill="1" applyBorder="1" applyAlignment="1">
      <alignment horizontal="center"/>
    </xf>
    <xf numFmtId="42" fontId="6" fillId="2" borderId="13" xfId="0" applyNumberFormat="1" applyFont="1" applyFill="1" applyBorder="1" applyAlignment="1">
      <alignment horizontal="center"/>
    </xf>
    <xf numFmtId="42" fontId="6" fillId="2" borderId="3" xfId="0" applyNumberFormat="1" applyFont="1" applyFill="1" applyBorder="1" applyAlignment="1">
      <alignment horizontal="center"/>
    </xf>
    <xf numFmtId="42" fontId="0" fillId="0" borderId="0" xfId="0" applyNumberFormat="1" applyBorder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690562</xdr:colOff>
      <xdr:row>85</xdr:row>
      <xdr:rowOff>44450</xdr:rowOff>
    </xdr:from>
    <xdr:to>
      <xdr:col>7</xdr:col>
      <xdr:colOff>768350</xdr:colOff>
      <xdr:row>87</xdr:row>
      <xdr:rowOff>171451</xdr:rowOff>
    </xdr:to>
    <xdr:sp macro="" textlink="">
      <xdr:nvSpPr>
        <xdr:cNvPr id="2" name="1 Rectángulo"/>
        <xdr:cNvSpPr/>
      </xdr:nvSpPr>
      <xdr:spPr>
        <a:xfrm>
          <a:off x="9196387" y="17341850"/>
          <a:ext cx="1058863" cy="765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</xdr:col>
      <xdr:colOff>942975</xdr:colOff>
      <xdr:row>85</xdr:row>
      <xdr:rowOff>381000</xdr:rowOff>
    </xdr:from>
    <xdr:to>
      <xdr:col>1</xdr:col>
      <xdr:colOff>3462975</xdr:colOff>
      <xdr:row>85</xdr:row>
      <xdr:rowOff>381000</xdr:rowOff>
    </xdr:to>
    <xdr:cxnSp macro="">
      <xdr:nvCxnSpPr>
        <xdr:cNvPr id="3" name="4 Conector recto"/>
        <xdr:cNvCxnSpPr/>
      </xdr:nvCxnSpPr>
      <xdr:spPr>
        <a:xfrm>
          <a:off x="1066800" y="17678400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86</xdr:row>
      <xdr:rowOff>0</xdr:rowOff>
    </xdr:from>
    <xdr:to>
      <xdr:col>5</xdr:col>
      <xdr:colOff>710250</xdr:colOff>
      <xdr:row>86</xdr:row>
      <xdr:rowOff>0</xdr:rowOff>
    </xdr:to>
    <xdr:cxnSp macro="">
      <xdr:nvCxnSpPr>
        <xdr:cNvPr id="4" name="4 Conector recto"/>
        <xdr:cNvCxnSpPr/>
      </xdr:nvCxnSpPr>
      <xdr:spPr>
        <a:xfrm>
          <a:off x="5715000" y="17687925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tabSelected="1" topLeftCell="A59" zoomScaleNormal="100" workbookViewId="0">
      <selection activeCell="B88" sqref="B88"/>
    </sheetView>
  </sheetViews>
  <sheetFormatPr baseColWidth="10" defaultRowHeight="15" x14ac:dyDescent="0.25"/>
  <cols>
    <col min="1" max="1" width="1.85546875" customWidth="1"/>
    <col min="2" max="2" width="66.7109375" customWidth="1"/>
    <col min="3" max="3" width="14.85546875" style="1" customWidth="1"/>
    <col min="4" max="8" width="14.7109375" style="1" customWidth="1"/>
  </cols>
  <sheetData>
    <row r="1" spans="1:8" ht="18" customHeight="1" x14ac:dyDescent="0.25">
      <c r="A1" s="45" t="s">
        <v>86</v>
      </c>
      <c r="B1" s="45"/>
      <c r="C1" s="45"/>
      <c r="D1" s="45"/>
      <c r="E1" s="45"/>
      <c r="F1" s="45"/>
      <c r="G1" s="45"/>
      <c r="H1" s="45"/>
    </row>
    <row r="2" spans="1:8" ht="29.25" customHeight="1" x14ac:dyDescent="0.25">
      <c r="A2" s="50" t="s">
        <v>78</v>
      </c>
      <c r="B2" s="51"/>
      <c r="C2" s="51"/>
      <c r="D2" s="51"/>
      <c r="E2" s="51"/>
      <c r="F2" s="51"/>
      <c r="G2" s="51"/>
      <c r="H2" s="51"/>
    </row>
    <row r="3" spans="1:8" ht="17.100000000000001" customHeight="1" x14ac:dyDescent="0.25">
      <c r="A3" s="52" t="s">
        <v>87</v>
      </c>
      <c r="B3" s="52"/>
      <c r="C3" s="52"/>
      <c r="D3" s="52"/>
      <c r="E3" s="52"/>
      <c r="F3" s="52"/>
      <c r="G3" s="52"/>
      <c r="H3" s="52"/>
    </row>
    <row r="4" spans="1:8" ht="15.75" x14ac:dyDescent="0.25">
      <c r="A4" s="55"/>
      <c r="B4" s="55"/>
      <c r="C4" s="55"/>
      <c r="D4" s="55"/>
      <c r="E4" s="55"/>
      <c r="F4" s="55"/>
      <c r="G4" s="55"/>
      <c r="H4" s="55"/>
    </row>
    <row r="5" spans="1:8" ht="5.25" customHeight="1" x14ac:dyDescent="0.25"/>
    <row r="6" spans="1:8" ht="15" customHeight="1" x14ac:dyDescent="0.25">
      <c r="A6" s="56" t="s">
        <v>75</v>
      </c>
      <c r="B6" s="57"/>
      <c r="C6" s="64" t="s">
        <v>74</v>
      </c>
      <c r="D6" s="65"/>
      <c r="E6" s="65"/>
      <c r="F6" s="65"/>
      <c r="G6" s="66"/>
      <c r="H6" s="62" t="s">
        <v>76</v>
      </c>
    </row>
    <row r="7" spans="1:8" ht="36" customHeight="1" x14ac:dyDescent="0.25">
      <c r="A7" s="58"/>
      <c r="B7" s="59"/>
      <c r="C7" s="27" t="s">
        <v>81</v>
      </c>
      <c r="D7" s="2" t="s">
        <v>11</v>
      </c>
      <c r="E7" s="2" t="s">
        <v>73</v>
      </c>
      <c r="F7" s="2" t="s">
        <v>0</v>
      </c>
      <c r="G7" s="29" t="s">
        <v>1</v>
      </c>
      <c r="H7" s="63"/>
    </row>
    <row r="8" spans="1:8" ht="15" customHeight="1" x14ac:dyDescent="0.25">
      <c r="A8" s="60"/>
      <c r="B8" s="61"/>
      <c r="C8" s="28">
        <v>1</v>
      </c>
      <c r="D8" s="26">
        <v>2</v>
      </c>
      <c r="E8" s="26" t="s">
        <v>72</v>
      </c>
      <c r="F8" s="26">
        <v>4</v>
      </c>
      <c r="G8" s="26">
        <v>5</v>
      </c>
      <c r="H8" s="26" t="s">
        <v>77</v>
      </c>
    </row>
    <row r="9" spans="1:8" s="7" customFormat="1" ht="7.5" customHeight="1" x14ac:dyDescent="0.25">
      <c r="A9" s="4"/>
      <c r="B9" s="5"/>
      <c r="C9" s="6"/>
      <c r="D9" s="6"/>
      <c r="E9" s="6"/>
      <c r="F9" s="6"/>
      <c r="G9" s="6"/>
      <c r="H9" s="6"/>
    </row>
    <row r="10" spans="1:8" s="7" customFormat="1" ht="7.5" hidden="1" customHeight="1" x14ac:dyDescent="0.25">
      <c r="A10" s="4"/>
      <c r="B10" s="5"/>
      <c r="C10" s="6"/>
      <c r="D10" s="6"/>
      <c r="E10" s="6"/>
      <c r="F10" s="6"/>
      <c r="G10" s="6"/>
      <c r="H10" s="6"/>
    </row>
    <row r="11" spans="1:8" x14ac:dyDescent="0.25">
      <c r="A11" s="8" t="s">
        <v>2</v>
      </c>
      <c r="B11" s="9"/>
      <c r="C11" s="36">
        <f>SUM(C12:C18)</f>
        <v>63960793</v>
      </c>
      <c r="D11" s="36">
        <f>SUM(D12:D18)</f>
        <v>5810876</v>
      </c>
      <c r="E11" s="36">
        <f t="shared" ref="E11:E74" si="0">C11+D11</f>
        <v>69771669</v>
      </c>
      <c r="F11" s="36">
        <f>SUM(F12:F18)</f>
        <v>69771669</v>
      </c>
      <c r="G11" s="36">
        <f>SUM(G12:G18)</f>
        <v>69771669</v>
      </c>
      <c r="H11" s="36">
        <f>E11-F11</f>
        <v>0</v>
      </c>
    </row>
    <row r="12" spans="1:8" s="17" customFormat="1" ht="15.75" x14ac:dyDescent="0.25">
      <c r="A12" s="15"/>
      <c r="B12" s="16" t="s">
        <v>12</v>
      </c>
      <c r="C12" s="37">
        <v>36426216</v>
      </c>
      <c r="D12" s="37">
        <v>5293568</v>
      </c>
      <c r="E12" s="38">
        <f t="shared" si="0"/>
        <v>41719784</v>
      </c>
      <c r="F12" s="37">
        <v>41719784</v>
      </c>
      <c r="G12" s="37">
        <v>41719784</v>
      </c>
      <c r="H12" s="39">
        <f t="shared" ref="H12:H75" si="1">E12-F12</f>
        <v>0</v>
      </c>
    </row>
    <row r="13" spans="1:8" s="17" customFormat="1" ht="15.75" x14ac:dyDescent="0.25">
      <c r="A13" s="18"/>
      <c r="B13" s="16" t="s">
        <v>13</v>
      </c>
      <c r="C13" s="37">
        <v>18765396</v>
      </c>
      <c r="D13" s="37">
        <v>-3267883</v>
      </c>
      <c r="E13" s="38">
        <f t="shared" si="0"/>
        <v>15497513</v>
      </c>
      <c r="F13" s="37">
        <v>15497513</v>
      </c>
      <c r="G13" s="37">
        <v>15497513</v>
      </c>
      <c r="H13" s="39">
        <f t="shared" si="1"/>
        <v>0</v>
      </c>
    </row>
    <row r="14" spans="1:8" s="17" customFormat="1" ht="15.75" x14ac:dyDescent="0.25">
      <c r="A14" s="18"/>
      <c r="B14" s="16" t="s">
        <v>14</v>
      </c>
      <c r="C14" s="37">
        <v>7569723</v>
      </c>
      <c r="D14" s="37">
        <v>1315491</v>
      </c>
      <c r="E14" s="38">
        <f t="shared" si="0"/>
        <v>8885214</v>
      </c>
      <c r="F14" s="37">
        <v>8885214</v>
      </c>
      <c r="G14" s="37">
        <v>8885214</v>
      </c>
      <c r="H14" s="39">
        <f t="shared" si="1"/>
        <v>0</v>
      </c>
    </row>
    <row r="15" spans="1:8" s="17" customFormat="1" ht="15.75" x14ac:dyDescent="0.25">
      <c r="A15" s="18"/>
      <c r="B15" s="16" t="s">
        <v>15</v>
      </c>
      <c r="C15" s="37">
        <v>0</v>
      </c>
      <c r="D15" s="37">
        <v>177175</v>
      </c>
      <c r="E15" s="38">
        <f t="shared" si="0"/>
        <v>177175</v>
      </c>
      <c r="F15" s="37">
        <v>177175</v>
      </c>
      <c r="G15" s="37">
        <v>177175</v>
      </c>
      <c r="H15" s="39">
        <f t="shared" si="1"/>
        <v>0</v>
      </c>
    </row>
    <row r="16" spans="1:8" s="17" customFormat="1" ht="15.75" x14ac:dyDescent="0.25">
      <c r="A16" s="18"/>
      <c r="B16" s="16" t="s">
        <v>16</v>
      </c>
      <c r="C16" s="37">
        <v>1199458</v>
      </c>
      <c r="D16" s="37">
        <v>2292525</v>
      </c>
      <c r="E16" s="38">
        <f t="shared" si="0"/>
        <v>3491983</v>
      </c>
      <c r="F16" s="37">
        <v>3491983</v>
      </c>
      <c r="G16" s="37">
        <v>3491983</v>
      </c>
      <c r="H16" s="39">
        <f t="shared" si="1"/>
        <v>0</v>
      </c>
    </row>
    <row r="17" spans="1:8" s="17" customFormat="1" ht="15.75" x14ac:dyDescent="0.25">
      <c r="A17" s="18"/>
      <c r="B17" s="16" t="s">
        <v>17</v>
      </c>
      <c r="C17" s="37">
        <v>0</v>
      </c>
      <c r="D17" s="37">
        <v>0</v>
      </c>
      <c r="E17" s="38">
        <f t="shared" si="0"/>
        <v>0</v>
      </c>
      <c r="F17" s="37">
        <v>0</v>
      </c>
      <c r="G17" s="37">
        <v>0</v>
      </c>
      <c r="H17" s="39">
        <f t="shared" si="1"/>
        <v>0</v>
      </c>
    </row>
    <row r="18" spans="1:8" s="17" customFormat="1" ht="15.75" x14ac:dyDescent="0.25">
      <c r="A18" s="19"/>
      <c r="B18" s="16" t="s">
        <v>18</v>
      </c>
      <c r="C18" s="37">
        <v>0</v>
      </c>
      <c r="D18" s="37">
        <v>0</v>
      </c>
      <c r="E18" s="38">
        <f t="shared" si="0"/>
        <v>0</v>
      </c>
      <c r="F18" s="37">
        <v>0</v>
      </c>
      <c r="G18" s="37">
        <v>0</v>
      </c>
      <c r="H18" s="39">
        <f t="shared" si="1"/>
        <v>0</v>
      </c>
    </row>
    <row r="19" spans="1:8" x14ac:dyDescent="0.25">
      <c r="A19" s="10" t="s">
        <v>3</v>
      </c>
      <c r="B19" s="9"/>
      <c r="C19" s="36">
        <f>SUM(C20:C28)</f>
        <v>30123231</v>
      </c>
      <c r="D19" s="36">
        <f>SUM(D20:D28)</f>
        <v>17277763</v>
      </c>
      <c r="E19" s="36">
        <f t="shared" si="0"/>
        <v>47400994</v>
      </c>
      <c r="F19" s="36">
        <f>SUM(F20:F28)</f>
        <v>47400994</v>
      </c>
      <c r="G19" s="36">
        <f>SUM(G20:G28)</f>
        <v>47400994</v>
      </c>
      <c r="H19" s="36">
        <f t="shared" si="1"/>
        <v>0</v>
      </c>
    </row>
    <row r="20" spans="1:8" s="17" customFormat="1" ht="31.5" x14ac:dyDescent="0.25">
      <c r="A20" s="20"/>
      <c r="B20" s="25" t="s">
        <v>19</v>
      </c>
      <c r="C20" s="37">
        <v>1930839</v>
      </c>
      <c r="D20" s="37">
        <v>352119</v>
      </c>
      <c r="E20" s="38">
        <f t="shared" si="0"/>
        <v>2282958</v>
      </c>
      <c r="F20" s="37">
        <v>2282958</v>
      </c>
      <c r="G20" s="37">
        <v>2282958</v>
      </c>
      <c r="H20" s="39">
        <f t="shared" si="1"/>
        <v>0</v>
      </c>
    </row>
    <row r="21" spans="1:8" s="17" customFormat="1" ht="15.75" x14ac:dyDescent="0.25">
      <c r="A21" s="21"/>
      <c r="B21" s="16" t="s">
        <v>20</v>
      </c>
      <c r="C21" s="37">
        <v>750000</v>
      </c>
      <c r="D21" s="37">
        <v>821677</v>
      </c>
      <c r="E21" s="38">
        <f t="shared" si="0"/>
        <v>1571677</v>
      </c>
      <c r="F21" s="37">
        <v>1571677</v>
      </c>
      <c r="G21" s="37">
        <v>1571677</v>
      </c>
      <c r="H21" s="39">
        <f t="shared" si="1"/>
        <v>0</v>
      </c>
    </row>
    <row r="22" spans="1:8" s="17" customFormat="1" ht="15.75" x14ac:dyDescent="0.25">
      <c r="A22" s="21"/>
      <c r="B22" s="16" t="s">
        <v>21</v>
      </c>
      <c r="C22" s="37">
        <v>0</v>
      </c>
      <c r="D22" s="37">
        <v>0</v>
      </c>
      <c r="E22" s="38">
        <f t="shared" si="0"/>
        <v>0</v>
      </c>
      <c r="F22" s="37">
        <v>0</v>
      </c>
      <c r="G22" s="37">
        <v>0</v>
      </c>
      <c r="H22" s="39">
        <f t="shared" si="1"/>
        <v>0</v>
      </c>
    </row>
    <row r="23" spans="1:8" s="17" customFormat="1" ht="15.75" x14ac:dyDescent="0.25">
      <c r="A23" s="21"/>
      <c r="B23" s="16" t="s">
        <v>22</v>
      </c>
      <c r="C23" s="37">
        <v>2482924</v>
      </c>
      <c r="D23" s="37">
        <v>9991038</v>
      </c>
      <c r="E23" s="38">
        <f t="shared" si="0"/>
        <v>12473962</v>
      </c>
      <c r="F23" s="37">
        <v>12473962</v>
      </c>
      <c r="G23" s="37">
        <v>12473962</v>
      </c>
      <c r="H23" s="39">
        <f t="shared" si="1"/>
        <v>0</v>
      </c>
    </row>
    <row r="24" spans="1:8" s="17" customFormat="1" ht="15.75" x14ac:dyDescent="0.25">
      <c r="A24" s="21"/>
      <c r="B24" s="16" t="s">
        <v>23</v>
      </c>
      <c r="C24" s="37">
        <v>8000000</v>
      </c>
      <c r="D24" s="37">
        <v>3204570</v>
      </c>
      <c r="E24" s="38">
        <f t="shared" si="0"/>
        <v>11204570</v>
      </c>
      <c r="F24" s="37">
        <v>11204570</v>
      </c>
      <c r="G24" s="37">
        <v>11204570</v>
      </c>
      <c r="H24" s="39">
        <f t="shared" si="1"/>
        <v>0</v>
      </c>
    </row>
    <row r="25" spans="1:8" s="17" customFormat="1" ht="15.75" x14ac:dyDescent="0.25">
      <c r="A25" s="21"/>
      <c r="B25" s="16" t="s">
        <v>24</v>
      </c>
      <c r="C25" s="37">
        <v>14400000</v>
      </c>
      <c r="D25" s="37">
        <v>1761785</v>
      </c>
      <c r="E25" s="38">
        <f t="shared" si="0"/>
        <v>16161785</v>
      </c>
      <c r="F25" s="37">
        <v>16161785</v>
      </c>
      <c r="G25" s="37">
        <v>16161785</v>
      </c>
      <c r="H25" s="39">
        <f t="shared" si="1"/>
        <v>0</v>
      </c>
    </row>
    <row r="26" spans="1:8" s="17" customFormat="1" ht="15.75" x14ac:dyDescent="0.25">
      <c r="A26" s="21"/>
      <c r="B26" s="16" t="s">
        <v>25</v>
      </c>
      <c r="C26" s="37">
        <v>795000</v>
      </c>
      <c r="D26" s="37">
        <v>352771</v>
      </c>
      <c r="E26" s="38">
        <f t="shared" si="0"/>
        <v>1147771</v>
      </c>
      <c r="F26" s="37">
        <v>1147771</v>
      </c>
      <c r="G26" s="37">
        <v>1147771</v>
      </c>
      <c r="H26" s="39">
        <f t="shared" si="1"/>
        <v>0</v>
      </c>
    </row>
    <row r="27" spans="1:8" s="17" customFormat="1" ht="15.75" x14ac:dyDescent="0.25">
      <c r="A27" s="21"/>
      <c r="B27" s="16" t="s">
        <v>26</v>
      </c>
      <c r="C27" s="37">
        <v>300000</v>
      </c>
      <c r="D27" s="37">
        <v>-265855</v>
      </c>
      <c r="E27" s="38">
        <f t="shared" si="0"/>
        <v>34145</v>
      </c>
      <c r="F27" s="37">
        <v>34145</v>
      </c>
      <c r="G27" s="37">
        <v>34145</v>
      </c>
      <c r="H27" s="39">
        <f t="shared" si="1"/>
        <v>0</v>
      </c>
    </row>
    <row r="28" spans="1:8" s="17" customFormat="1" ht="15.75" x14ac:dyDescent="0.25">
      <c r="A28" s="22"/>
      <c r="B28" s="16" t="s">
        <v>27</v>
      </c>
      <c r="C28" s="37">
        <v>1464468</v>
      </c>
      <c r="D28" s="37">
        <v>1059658</v>
      </c>
      <c r="E28" s="38">
        <f t="shared" si="0"/>
        <v>2524126</v>
      </c>
      <c r="F28" s="37">
        <v>2524126</v>
      </c>
      <c r="G28" s="37">
        <v>2524126</v>
      </c>
      <c r="H28" s="39">
        <f t="shared" si="1"/>
        <v>0</v>
      </c>
    </row>
    <row r="29" spans="1:8" x14ac:dyDescent="0.25">
      <c r="A29" s="10" t="s">
        <v>4</v>
      </c>
      <c r="B29" s="9"/>
      <c r="C29" s="36">
        <f>SUM(C30:C38)</f>
        <v>28430214</v>
      </c>
      <c r="D29" s="36">
        <f>SUM(D30:D38)</f>
        <v>12867022</v>
      </c>
      <c r="E29" s="36">
        <f t="shared" si="0"/>
        <v>41297236</v>
      </c>
      <c r="F29" s="36">
        <f>SUM(F30:F38)</f>
        <v>41297236</v>
      </c>
      <c r="G29" s="36">
        <f>SUM(G30:G38)</f>
        <v>41297236</v>
      </c>
      <c r="H29" s="36">
        <f t="shared" si="1"/>
        <v>0</v>
      </c>
    </row>
    <row r="30" spans="1:8" s="17" customFormat="1" ht="15.75" x14ac:dyDescent="0.25">
      <c r="A30" s="15"/>
      <c r="B30" s="16" t="s">
        <v>28</v>
      </c>
      <c r="C30" s="37">
        <v>12047765</v>
      </c>
      <c r="D30" s="37">
        <v>6065469</v>
      </c>
      <c r="E30" s="38">
        <f t="shared" si="0"/>
        <v>18113234</v>
      </c>
      <c r="F30" s="37">
        <v>18113234</v>
      </c>
      <c r="G30" s="37">
        <v>18113234</v>
      </c>
      <c r="H30" s="39">
        <f t="shared" si="1"/>
        <v>0</v>
      </c>
    </row>
    <row r="31" spans="1:8" s="17" customFormat="1" ht="15.75" x14ac:dyDescent="0.25">
      <c r="A31" s="18"/>
      <c r="B31" s="16" t="s">
        <v>29</v>
      </c>
      <c r="C31" s="37">
        <v>4062654</v>
      </c>
      <c r="D31" s="37">
        <v>-1062951</v>
      </c>
      <c r="E31" s="38">
        <f t="shared" si="0"/>
        <v>2999703</v>
      </c>
      <c r="F31" s="37">
        <v>2999703</v>
      </c>
      <c r="G31" s="37">
        <v>2999703</v>
      </c>
      <c r="H31" s="39">
        <f t="shared" si="1"/>
        <v>0</v>
      </c>
    </row>
    <row r="32" spans="1:8" s="17" customFormat="1" ht="15.75" x14ac:dyDescent="0.25">
      <c r="A32" s="18"/>
      <c r="B32" s="16" t="s">
        <v>30</v>
      </c>
      <c r="C32" s="37">
        <v>1022360</v>
      </c>
      <c r="D32" s="37">
        <v>2780656</v>
      </c>
      <c r="E32" s="38">
        <f t="shared" si="0"/>
        <v>3803016</v>
      </c>
      <c r="F32" s="37">
        <v>3803016</v>
      </c>
      <c r="G32" s="37">
        <v>3803016</v>
      </c>
      <c r="H32" s="39">
        <f t="shared" si="1"/>
        <v>0</v>
      </c>
    </row>
    <row r="33" spans="1:8" s="17" customFormat="1" ht="15.75" x14ac:dyDescent="0.25">
      <c r="A33" s="18"/>
      <c r="B33" s="16" t="s">
        <v>31</v>
      </c>
      <c r="C33" s="37">
        <v>765862</v>
      </c>
      <c r="D33" s="37">
        <v>757132</v>
      </c>
      <c r="E33" s="38">
        <f t="shared" si="0"/>
        <v>1522994</v>
      </c>
      <c r="F33" s="37">
        <v>1522994</v>
      </c>
      <c r="G33" s="37">
        <v>1522994</v>
      </c>
      <c r="H33" s="39">
        <f t="shared" si="1"/>
        <v>0</v>
      </c>
    </row>
    <row r="34" spans="1:8" s="17" customFormat="1" ht="15.75" x14ac:dyDescent="0.25">
      <c r="A34" s="18"/>
      <c r="B34" s="16" t="s">
        <v>32</v>
      </c>
      <c r="C34" s="37">
        <v>7831902</v>
      </c>
      <c r="D34" s="37">
        <v>4404562</v>
      </c>
      <c r="E34" s="38">
        <f t="shared" si="0"/>
        <v>12236464</v>
      </c>
      <c r="F34" s="37">
        <v>12236464</v>
      </c>
      <c r="G34" s="37">
        <v>12236464</v>
      </c>
      <c r="H34" s="39">
        <f t="shared" si="1"/>
        <v>0</v>
      </c>
    </row>
    <row r="35" spans="1:8" s="17" customFormat="1" ht="15.75" x14ac:dyDescent="0.25">
      <c r="A35" s="18"/>
      <c r="B35" s="16" t="s">
        <v>33</v>
      </c>
      <c r="C35" s="37">
        <v>306318</v>
      </c>
      <c r="D35" s="37">
        <v>-136064</v>
      </c>
      <c r="E35" s="38">
        <f t="shared" si="0"/>
        <v>170254</v>
      </c>
      <c r="F35" s="37">
        <v>170254</v>
      </c>
      <c r="G35" s="37">
        <v>170254</v>
      </c>
      <c r="H35" s="39">
        <f t="shared" si="1"/>
        <v>0</v>
      </c>
    </row>
    <row r="36" spans="1:8" s="17" customFormat="1" ht="15.75" x14ac:dyDescent="0.25">
      <c r="A36" s="18"/>
      <c r="B36" s="16" t="s">
        <v>34</v>
      </c>
      <c r="C36" s="37">
        <v>30000</v>
      </c>
      <c r="D36" s="37">
        <v>19395</v>
      </c>
      <c r="E36" s="38">
        <f t="shared" si="0"/>
        <v>49395</v>
      </c>
      <c r="F36" s="37">
        <v>49395</v>
      </c>
      <c r="G36" s="37">
        <v>49395</v>
      </c>
      <c r="H36" s="39">
        <f t="shared" si="1"/>
        <v>0</v>
      </c>
    </row>
    <row r="37" spans="1:8" s="17" customFormat="1" ht="15.75" x14ac:dyDescent="0.25">
      <c r="A37" s="18"/>
      <c r="B37" s="16" t="s">
        <v>35</v>
      </c>
      <c r="C37" s="37">
        <v>750000</v>
      </c>
      <c r="D37" s="37">
        <v>1083885</v>
      </c>
      <c r="E37" s="38">
        <f t="shared" si="0"/>
        <v>1833885</v>
      </c>
      <c r="F37" s="37">
        <v>1833885</v>
      </c>
      <c r="G37" s="37">
        <v>1833885</v>
      </c>
      <c r="H37" s="39">
        <f t="shared" si="1"/>
        <v>0</v>
      </c>
    </row>
    <row r="38" spans="1:8" s="17" customFormat="1" ht="15.75" x14ac:dyDescent="0.25">
      <c r="A38" s="19"/>
      <c r="B38" s="16" t="s">
        <v>36</v>
      </c>
      <c r="C38" s="37">
        <v>1613353</v>
      </c>
      <c r="D38" s="37">
        <v>-1045062</v>
      </c>
      <c r="E38" s="38">
        <f t="shared" si="0"/>
        <v>568291</v>
      </c>
      <c r="F38" s="37">
        <v>568291</v>
      </c>
      <c r="G38" s="37">
        <v>568291</v>
      </c>
      <c r="H38" s="39">
        <f t="shared" si="1"/>
        <v>0</v>
      </c>
    </row>
    <row r="39" spans="1:8" x14ac:dyDescent="0.25">
      <c r="A39" s="10" t="s">
        <v>5</v>
      </c>
      <c r="B39" s="9"/>
      <c r="C39" s="36">
        <f>SUM(C40:C48)</f>
        <v>17794540</v>
      </c>
      <c r="D39" s="36">
        <f>SUM(D40:D48)</f>
        <v>-1298513</v>
      </c>
      <c r="E39" s="36">
        <f t="shared" si="0"/>
        <v>16496027</v>
      </c>
      <c r="F39" s="36">
        <f>SUM(F40:F48)</f>
        <v>16496027</v>
      </c>
      <c r="G39" s="36">
        <f>SUM(G40:G48)</f>
        <v>16496027</v>
      </c>
      <c r="H39" s="36">
        <f t="shared" si="1"/>
        <v>0</v>
      </c>
    </row>
    <row r="40" spans="1:8" s="17" customFormat="1" ht="15.75" x14ac:dyDescent="0.25">
      <c r="A40" s="15"/>
      <c r="B40" s="16" t="s">
        <v>37</v>
      </c>
      <c r="C40" s="37">
        <v>8496000</v>
      </c>
      <c r="D40" s="37">
        <v>-214000</v>
      </c>
      <c r="E40" s="38">
        <f t="shared" si="0"/>
        <v>8282000</v>
      </c>
      <c r="F40" s="37">
        <v>8282000</v>
      </c>
      <c r="G40" s="37">
        <v>8282000</v>
      </c>
      <c r="H40" s="39">
        <f t="shared" si="1"/>
        <v>0</v>
      </c>
    </row>
    <row r="41" spans="1:8" s="17" customFormat="1" ht="15.75" x14ac:dyDescent="0.25">
      <c r="A41" s="18"/>
      <c r="B41" s="16" t="s">
        <v>38</v>
      </c>
      <c r="C41" s="37">
        <v>0</v>
      </c>
      <c r="D41" s="37">
        <v>0</v>
      </c>
      <c r="E41" s="38">
        <f t="shared" si="0"/>
        <v>0</v>
      </c>
      <c r="F41" s="37">
        <v>0</v>
      </c>
      <c r="G41" s="37">
        <v>0</v>
      </c>
      <c r="H41" s="39">
        <f t="shared" si="1"/>
        <v>0</v>
      </c>
    </row>
    <row r="42" spans="1:8" s="17" customFormat="1" ht="15.75" x14ac:dyDescent="0.25">
      <c r="A42" s="18"/>
      <c r="B42" s="16" t="s">
        <v>39</v>
      </c>
      <c r="C42" s="37">
        <v>0</v>
      </c>
      <c r="D42" s="37">
        <v>0</v>
      </c>
      <c r="E42" s="38">
        <f t="shared" si="0"/>
        <v>0</v>
      </c>
      <c r="F42" s="37">
        <v>0</v>
      </c>
      <c r="G42" s="37">
        <v>0</v>
      </c>
      <c r="H42" s="39">
        <f t="shared" si="1"/>
        <v>0</v>
      </c>
    </row>
    <row r="43" spans="1:8" s="17" customFormat="1" ht="15.75" x14ac:dyDescent="0.25">
      <c r="A43" s="18"/>
      <c r="B43" s="16" t="s">
        <v>40</v>
      </c>
      <c r="C43" s="37">
        <v>6700000</v>
      </c>
      <c r="D43" s="37">
        <v>-2744712</v>
      </c>
      <c r="E43" s="38">
        <f t="shared" si="0"/>
        <v>3955288</v>
      </c>
      <c r="F43" s="37">
        <v>3955288</v>
      </c>
      <c r="G43" s="37">
        <v>3955288</v>
      </c>
      <c r="H43" s="39">
        <f t="shared" si="1"/>
        <v>0</v>
      </c>
    </row>
    <row r="44" spans="1:8" s="17" customFormat="1" ht="15.75" x14ac:dyDescent="0.25">
      <c r="A44" s="18"/>
      <c r="B44" s="16" t="s">
        <v>41</v>
      </c>
      <c r="C44" s="37">
        <v>2598540</v>
      </c>
      <c r="D44" s="37">
        <v>371002</v>
      </c>
      <c r="E44" s="38">
        <f t="shared" si="0"/>
        <v>2969542</v>
      </c>
      <c r="F44" s="37">
        <v>2969542</v>
      </c>
      <c r="G44" s="37">
        <v>2969542</v>
      </c>
      <c r="H44" s="39">
        <f t="shared" si="1"/>
        <v>0</v>
      </c>
    </row>
    <row r="45" spans="1:8" s="17" customFormat="1" ht="15.75" x14ac:dyDescent="0.25">
      <c r="A45" s="18"/>
      <c r="B45" s="31" t="s">
        <v>84</v>
      </c>
      <c r="C45" s="37">
        <v>0</v>
      </c>
      <c r="D45" s="37">
        <v>1289197</v>
      </c>
      <c r="E45" s="38">
        <f t="shared" si="0"/>
        <v>1289197</v>
      </c>
      <c r="F45" s="37">
        <v>1289197</v>
      </c>
      <c r="G45" s="37">
        <v>1289197</v>
      </c>
      <c r="H45" s="39">
        <f t="shared" si="1"/>
        <v>0</v>
      </c>
    </row>
    <row r="46" spans="1:8" s="17" customFormat="1" ht="15.75" x14ac:dyDescent="0.25">
      <c r="A46" s="18"/>
      <c r="B46" s="16" t="s">
        <v>42</v>
      </c>
      <c r="C46" s="37">
        <v>0</v>
      </c>
      <c r="D46" s="37">
        <v>0</v>
      </c>
      <c r="E46" s="38">
        <f t="shared" si="0"/>
        <v>0</v>
      </c>
      <c r="F46" s="37">
        <v>0</v>
      </c>
      <c r="G46" s="37">
        <v>0</v>
      </c>
      <c r="H46" s="39">
        <f t="shared" si="1"/>
        <v>0</v>
      </c>
    </row>
    <row r="47" spans="1:8" s="17" customFormat="1" ht="15.75" x14ac:dyDescent="0.25">
      <c r="A47" s="18"/>
      <c r="B47" s="16" t="s">
        <v>43</v>
      </c>
      <c r="C47" s="37">
        <v>0</v>
      </c>
      <c r="D47" s="37">
        <v>0</v>
      </c>
      <c r="E47" s="38">
        <f t="shared" si="0"/>
        <v>0</v>
      </c>
      <c r="F47" s="37">
        <v>0</v>
      </c>
      <c r="G47" s="37">
        <v>0</v>
      </c>
      <c r="H47" s="39">
        <f t="shared" si="1"/>
        <v>0</v>
      </c>
    </row>
    <row r="48" spans="1:8" s="17" customFormat="1" ht="15.75" x14ac:dyDescent="0.25">
      <c r="A48" s="19"/>
      <c r="B48" s="16" t="s">
        <v>79</v>
      </c>
      <c r="C48" s="37">
        <v>0</v>
      </c>
      <c r="D48" s="37">
        <v>0</v>
      </c>
      <c r="E48" s="38">
        <f t="shared" si="0"/>
        <v>0</v>
      </c>
      <c r="F48" s="37">
        <v>0</v>
      </c>
      <c r="G48" s="37">
        <v>0</v>
      </c>
      <c r="H48" s="39">
        <f t="shared" si="1"/>
        <v>0</v>
      </c>
    </row>
    <row r="49" spans="1:8" x14ac:dyDescent="0.25">
      <c r="A49" s="10" t="s">
        <v>6</v>
      </c>
      <c r="B49" s="11"/>
      <c r="C49" s="36">
        <f>SUM(C50:C58)</f>
        <v>8903837</v>
      </c>
      <c r="D49" s="36">
        <f>SUM(D50:D58)</f>
        <v>7412863</v>
      </c>
      <c r="E49" s="36">
        <f t="shared" si="0"/>
        <v>16316700</v>
      </c>
      <c r="F49" s="36">
        <f>SUM(F50:F58)</f>
        <v>16316700</v>
      </c>
      <c r="G49" s="36">
        <f>SUM(G50:G58)</f>
        <v>16316700</v>
      </c>
      <c r="H49" s="36">
        <f t="shared" si="1"/>
        <v>0</v>
      </c>
    </row>
    <row r="50" spans="1:8" s="17" customFormat="1" ht="15.75" x14ac:dyDescent="0.25">
      <c r="A50" s="15"/>
      <c r="B50" s="23" t="s">
        <v>44</v>
      </c>
      <c r="C50" s="37">
        <v>441125</v>
      </c>
      <c r="D50" s="37">
        <v>499439</v>
      </c>
      <c r="E50" s="38">
        <f t="shared" si="0"/>
        <v>940564</v>
      </c>
      <c r="F50" s="37">
        <v>940564</v>
      </c>
      <c r="G50" s="37">
        <v>940564</v>
      </c>
      <c r="H50" s="39">
        <f t="shared" si="1"/>
        <v>0</v>
      </c>
    </row>
    <row r="51" spans="1:8" s="17" customFormat="1" ht="15.75" x14ac:dyDescent="0.25">
      <c r="A51" s="18"/>
      <c r="B51" s="23" t="s">
        <v>45</v>
      </c>
      <c r="C51" s="37">
        <v>0</v>
      </c>
      <c r="D51" s="37">
        <v>587540</v>
      </c>
      <c r="E51" s="38">
        <f t="shared" si="0"/>
        <v>587540</v>
      </c>
      <c r="F51" s="37">
        <v>587540</v>
      </c>
      <c r="G51" s="37">
        <v>587540</v>
      </c>
      <c r="H51" s="39">
        <f t="shared" si="1"/>
        <v>0</v>
      </c>
    </row>
    <row r="52" spans="1:8" s="17" customFormat="1" ht="15.75" x14ac:dyDescent="0.25">
      <c r="A52" s="18"/>
      <c r="B52" s="23" t="s">
        <v>46</v>
      </c>
      <c r="C52" s="37">
        <v>1200000</v>
      </c>
      <c r="D52" s="37">
        <v>-1200000</v>
      </c>
      <c r="E52" s="38">
        <f t="shared" si="0"/>
        <v>0</v>
      </c>
      <c r="F52" s="37">
        <v>0</v>
      </c>
      <c r="G52" s="37">
        <v>0</v>
      </c>
      <c r="H52" s="39">
        <f t="shared" si="1"/>
        <v>0</v>
      </c>
    </row>
    <row r="53" spans="1:8" s="17" customFormat="1" ht="15.75" x14ac:dyDescent="0.25">
      <c r="A53" s="18"/>
      <c r="B53" s="23" t="s">
        <v>47</v>
      </c>
      <c r="C53" s="37">
        <v>7005127</v>
      </c>
      <c r="D53" s="37">
        <v>-1786371</v>
      </c>
      <c r="E53" s="38">
        <f t="shared" si="0"/>
        <v>5218756</v>
      </c>
      <c r="F53" s="37">
        <v>5218756</v>
      </c>
      <c r="G53" s="37">
        <v>5218756</v>
      </c>
      <c r="H53" s="39">
        <f t="shared" si="1"/>
        <v>0</v>
      </c>
    </row>
    <row r="54" spans="1:8" s="17" customFormat="1" ht="15.75" x14ac:dyDescent="0.25">
      <c r="A54" s="18"/>
      <c r="B54" s="23" t="s">
        <v>48</v>
      </c>
      <c r="C54" s="37">
        <v>0</v>
      </c>
      <c r="D54" s="37">
        <v>0</v>
      </c>
      <c r="E54" s="38">
        <f t="shared" si="0"/>
        <v>0</v>
      </c>
      <c r="F54" s="37">
        <v>0</v>
      </c>
      <c r="G54" s="37">
        <v>0</v>
      </c>
      <c r="H54" s="39">
        <f t="shared" si="1"/>
        <v>0</v>
      </c>
    </row>
    <row r="55" spans="1:8" s="17" customFormat="1" ht="15.75" x14ac:dyDescent="0.25">
      <c r="A55" s="18"/>
      <c r="B55" s="23" t="s">
        <v>49</v>
      </c>
      <c r="C55" s="37">
        <v>257585</v>
      </c>
      <c r="D55" s="37">
        <v>2512255</v>
      </c>
      <c r="E55" s="38">
        <f t="shared" si="0"/>
        <v>2769840</v>
      </c>
      <c r="F55" s="37">
        <v>2769840</v>
      </c>
      <c r="G55" s="37">
        <v>2769840</v>
      </c>
      <c r="H55" s="39">
        <f t="shared" si="1"/>
        <v>0</v>
      </c>
    </row>
    <row r="56" spans="1:8" s="17" customFormat="1" ht="15.75" x14ac:dyDescent="0.25">
      <c r="A56" s="18"/>
      <c r="B56" s="23" t="s">
        <v>50</v>
      </c>
      <c r="C56" s="37">
        <v>0</v>
      </c>
      <c r="D56" s="37">
        <v>0</v>
      </c>
      <c r="E56" s="38">
        <f t="shared" si="0"/>
        <v>0</v>
      </c>
      <c r="F56" s="37">
        <v>0</v>
      </c>
      <c r="G56" s="37">
        <v>0</v>
      </c>
      <c r="H56" s="39">
        <f t="shared" si="1"/>
        <v>0</v>
      </c>
    </row>
    <row r="57" spans="1:8" s="17" customFormat="1" ht="15.75" x14ac:dyDescent="0.25">
      <c r="A57" s="18"/>
      <c r="B57" s="23" t="s">
        <v>51</v>
      </c>
      <c r="C57" s="37">
        <v>0</v>
      </c>
      <c r="D57" s="37">
        <v>6800000</v>
      </c>
      <c r="E57" s="38">
        <f t="shared" si="0"/>
        <v>6800000</v>
      </c>
      <c r="F57" s="37">
        <v>6800000</v>
      </c>
      <c r="G57" s="37">
        <v>6800000</v>
      </c>
      <c r="H57" s="39">
        <f t="shared" si="1"/>
        <v>0</v>
      </c>
    </row>
    <row r="58" spans="1:8" s="17" customFormat="1" ht="15.75" x14ac:dyDescent="0.25">
      <c r="A58" s="19"/>
      <c r="B58" s="23" t="s">
        <v>52</v>
      </c>
      <c r="C58" s="37">
        <v>0</v>
      </c>
      <c r="D58" s="37">
        <v>0</v>
      </c>
      <c r="E58" s="38">
        <f t="shared" si="0"/>
        <v>0</v>
      </c>
      <c r="F58" s="37">
        <v>0</v>
      </c>
      <c r="G58" s="37">
        <v>0</v>
      </c>
      <c r="H58" s="39">
        <f t="shared" si="1"/>
        <v>0</v>
      </c>
    </row>
    <row r="59" spans="1:8" x14ac:dyDescent="0.25">
      <c r="A59" s="12" t="s">
        <v>7</v>
      </c>
      <c r="B59" s="13"/>
      <c r="C59" s="36">
        <f>SUM(C60:C62)</f>
        <v>32702988</v>
      </c>
      <c r="D59" s="36">
        <f>SUM(D60:D62)</f>
        <v>-10359176</v>
      </c>
      <c r="E59" s="36">
        <f t="shared" si="0"/>
        <v>22343812</v>
      </c>
      <c r="F59" s="36">
        <f>SUM(F60:F62)</f>
        <v>22343812</v>
      </c>
      <c r="G59" s="36">
        <f>SUM(G60:G62)</f>
        <v>22343812</v>
      </c>
      <c r="H59" s="36">
        <f t="shared" si="1"/>
        <v>0</v>
      </c>
    </row>
    <row r="60" spans="1:8" s="17" customFormat="1" ht="15.75" x14ac:dyDescent="0.25">
      <c r="A60" s="15"/>
      <c r="B60" s="24" t="s">
        <v>53</v>
      </c>
      <c r="C60" s="37">
        <v>0</v>
      </c>
      <c r="D60" s="37">
        <v>0</v>
      </c>
      <c r="E60" s="38">
        <f t="shared" si="0"/>
        <v>0</v>
      </c>
      <c r="F60" s="37">
        <v>0</v>
      </c>
      <c r="G60" s="37">
        <v>0</v>
      </c>
      <c r="H60" s="39">
        <f t="shared" si="1"/>
        <v>0</v>
      </c>
    </row>
    <row r="61" spans="1:8" s="17" customFormat="1" ht="15.75" x14ac:dyDescent="0.25">
      <c r="A61" s="18"/>
      <c r="B61" s="24" t="s">
        <v>54</v>
      </c>
      <c r="C61" s="37">
        <v>32702988</v>
      </c>
      <c r="D61" s="37">
        <v>-10359176</v>
      </c>
      <c r="E61" s="38">
        <f t="shared" si="0"/>
        <v>22343812</v>
      </c>
      <c r="F61" s="37">
        <v>22343812</v>
      </c>
      <c r="G61" s="37">
        <v>22343812</v>
      </c>
      <c r="H61" s="39">
        <f t="shared" si="1"/>
        <v>0</v>
      </c>
    </row>
    <row r="62" spans="1:8" s="17" customFormat="1" ht="15.75" x14ac:dyDescent="0.25">
      <c r="A62" s="18"/>
      <c r="B62" s="24" t="s">
        <v>55</v>
      </c>
      <c r="C62" s="37">
        <v>0</v>
      </c>
      <c r="D62" s="37">
        <v>0</v>
      </c>
      <c r="E62" s="38">
        <f t="shared" si="0"/>
        <v>0</v>
      </c>
      <c r="F62" s="37">
        <v>0</v>
      </c>
      <c r="G62" s="37">
        <v>0</v>
      </c>
      <c r="H62" s="39">
        <f t="shared" si="1"/>
        <v>0</v>
      </c>
    </row>
    <row r="63" spans="1:8" x14ac:dyDescent="0.25">
      <c r="A63" s="11" t="s">
        <v>8</v>
      </c>
      <c r="B63" s="9"/>
      <c r="C63" s="36">
        <f>SUM(C64:C70)</f>
        <v>0</v>
      </c>
      <c r="D63" s="36">
        <f>SUM(D64:D70)</f>
        <v>0</v>
      </c>
      <c r="E63" s="36">
        <f t="shared" si="0"/>
        <v>0</v>
      </c>
      <c r="F63" s="36">
        <f>SUM(F64:F70)</f>
        <v>0</v>
      </c>
      <c r="G63" s="36">
        <f>SUM(G64:G70)</f>
        <v>0</v>
      </c>
      <c r="H63" s="36">
        <f t="shared" si="1"/>
        <v>0</v>
      </c>
    </row>
    <row r="64" spans="1:8" s="17" customFormat="1" ht="15.75" x14ac:dyDescent="0.25">
      <c r="A64" s="18"/>
      <c r="B64" s="23" t="s">
        <v>56</v>
      </c>
      <c r="C64" s="37">
        <v>0</v>
      </c>
      <c r="D64" s="37">
        <v>0</v>
      </c>
      <c r="E64" s="38">
        <f t="shared" si="0"/>
        <v>0</v>
      </c>
      <c r="F64" s="37">
        <v>0</v>
      </c>
      <c r="G64" s="37">
        <v>0</v>
      </c>
      <c r="H64" s="39">
        <f t="shared" si="1"/>
        <v>0</v>
      </c>
    </row>
    <row r="65" spans="1:8" s="17" customFormat="1" ht="15.75" x14ac:dyDescent="0.25">
      <c r="A65" s="18"/>
      <c r="B65" s="16" t="s">
        <v>57</v>
      </c>
      <c r="C65" s="37">
        <v>0</v>
      </c>
      <c r="D65" s="37">
        <v>0</v>
      </c>
      <c r="E65" s="38">
        <f t="shared" si="0"/>
        <v>0</v>
      </c>
      <c r="F65" s="37">
        <v>0</v>
      </c>
      <c r="G65" s="37">
        <v>0</v>
      </c>
      <c r="H65" s="39">
        <f t="shared" si="1"/>
        <v>0</v>
      </c>
    </row>
    <row r="66" spans="1:8" s="17" customFormat="1" ht="15.75" x14ac:dyDescent="0.25">
      <c r="A66" s="18"/>
      <c r="B66" s="16" t="s">
        <v>58</v>
      </c>
      <c r="C66" s="37">
        <v>0</v>
      </c>
      <c r="D66" s="37">
        <v>0</v>
      </c>
      <c r="E66" s="38">
        <f t="shared" si="0"/>
        <v>0</v>
      </c>
      <c r="F66" s="37">
        <v>0</v>
      </c>
      <c r="G66" s="37">
        <v>0</v>
      </c>
      <c r="H66" s="39">
        <f t="shared" si="1"/>
        <v>0</v>
      </c>
    </row>
    <row r="67" spans="1:8" s="17" customFormat="1" ht="15.75" x14ac:dyDescent="0.25">
      <c r="A67" s="18"/>
      <c r="B67" s="16" t="s">
        <v>85</v>
      </c>
      <c r="C67" s="37">
        <v>0</v>
      </c>
      <c r="D67" s="37">
        <v>0</v>
      </c>
      <c r="E67" s="38">
        <f t="shared" si="0"/>
        <v>0</v>
      </c>
      <c r="F67" s="37">
        <v>0</v>
      </c>
      <c r="G67" s="37">
        <v>0</v>
      </c>
      <c r="H67" s="39">
        <f t="shared" si="1"/>
        <v>0</v>
      </c>
    </row>
    <row r="68" spans="1:8" s="17" customFormat="1" ht="15.75" x14ac:dyDescent="0.25">
      <c r="A68" s="18"/>
      <c r="B68" s="16" t="s">
        <v>59</v>
      </c>
      <c r="C68" s="37">
        <v>0</v>
      </c>
      <c r="D68" s="37">
        <v>0</v>
      </c>
      <c r="E68" s="38">
        <f t="shared" si="0"/>
        <v>0</v>
      </c>
      <c r="F68" s="37">
        <v>0</v>
      </c>
      <c r="G68" s="37">
        <v>0</v>
      </c>
      <c r="H68" s="39">
        <f t="shared" si="1"/>
        <v>0</v>
      </c>
    </row>
    <row r="69" spans="1:8" s="17" customFormat="1" ht="15.75" x14ac:dyDescent="0.25">
      <c r="A69" s="18"/>
      <c r="B69" s="16" t="s">
        <v>60</v>
      </c>
      <c r="C69" s="37">
        <v>0</v>
      </c>
      <c r="D69" s="37">
        <v>0</v>
      </c>
      <c r="E69" s="38">
        <f t="shared" si="0"/>
        <v>0</v>
      </c>
      <c r="F69" s="37">
        <v>0</v>
      </c>
      <c r="G69" s="37">
        <v>0</v>
      </c>
      <c r="H69" s="39">
        <f t="shared" si="1"/>
        <v>0</v>
      </c>
    </row>
    <row r="70" spans="1:8" s="17" customFormat="1" ht="15.75" x14ac:dyDescent="0.25">
      <c r="A70" s="18"/>
      <c r="B70" s="35" t="s">
        <v>61</v>
      </c>
      <c r="C70" s="37">
        <v>0</v>
      </c>
      <c r="D70" s="37">
        <v>0</v>
      </c>
      <c r="E70" s="38">
        <f t="shared" si="0"/>
        <v>0</v>
      </c>
      <c r="F70" s="37">
        <v>0</v>
      </c>
      <c r="G70" s="37">
        <v>0</v>
      </c>
      <c r="H70" s="39">
        <f t="shared" si="1"/>
        <v>0</v>
      </c>
    </row>
    <row r="71" spans="1:8" ht="15.75" x14ac:dyDescent="0.25">
      <c r="A71" s="11" t="s">
        <v>9</v>
      </c>
      <c r="B71" s="11"/>
      <c r="C71" s="36">
        <f>SUM(C72:C74)</f>
        <v>0</v>
      </c>
      <c r="D71" s="36">
        <f>SUM(D72:D74)</f>
        <v>0</v>
      </c>
      <c r="E71" s="38">
        <f t="shared" si="0"/>
        <v>0</v>
      </c>
      <c r="F71" s="36">
        <f>SUM(F72:F74)</f>
        <v>0</v>
      </c>
      <c r="G71" s="36">
        <f>SUM(G72:G74)</f>
        <v>0</v>
      </c>
      <c r="H71" s="39">
        <f t="shared" si="1"/>
        <v>0</v>
      </c>
    </row>
    <row r="72" spans="1:8" ht="15.75" x14ac:dyDescent="0.25">
      <c r="A72" s="14"/>
      <c r="B72" s="16" t="s">
        <v>69</v>
      </c>
      <c r="C72" s="37">
        <v>0</v>
      </c>
      <c r="D72" s="37">
        <v>0</v>
      </c>
      <c r="E72" s="38">
        <f t="shared" si="0"/>
        <v>0</v>
      </c>
      <c r="F72" s="37">
        <v>0</v>
      </c>
      <c r="G72" s="37">
        <v>0</v>
      </c>
      <c r="H72" s="39">
        <f t="shared" si="1"/>
        <v>0</v>
      </c>
    </row>
    <row r="73" spans="1:8" ht="15.75" x14ac:dyDescent="0.25">
      <c r="A73" s="14"/>
      <c r="B73" s="16" t="s">
        <v>70</v>
      </c>
      <c r="C73" s="37">
        <v>0</v>
      </c>
      <c r="D73" s="37">
        <v>0</v>
      </c>
      <c r="E73" s="38">
        <f t="shared" si="0"/>
        <v>0</v>
      </c>
      <c r="F73" s="37">
        <v>0</v>
      </c>
      <c r="G73" s="37">
        <v>0</v>
      </c>
      <c r="H73" s="39">
        <f t="shared" si="1"/>
        <v>0</v>
      </c>
    </row>
    <row r="74" spans="1:8" ht="15.75" x14ac:dyDescent="0.25">
      <c r="A74" s="14"/>
      <c r="B74" s="16" t="s">
        <v>71</v>
      </c>
      <c r="C74" s="37">
        <v>0</v>
      </c>
      <c r="D74" s="37">
        <v>0</v>
      </c>
      <c r="E74" s="38">
        <f t="shared" si="0"/>
        <v>0</v>
      </c>
      <c r="F74" s="37">
        <v>0</v>
      </c>
      <c r="G74" s="37">
        <v>0</v>
      </c>
      <c r="H74" s="39">
        <f t="shared" si="1"/>
        <v>0</v>
      </c>
    </row>
    <row r="75" spans="1:8" x14ac:dyDescent="0.25">
      <c r="A75" s="14" t="s">
        <v>10</v>
      </c>
      <c r="B75" s="11"/>
      <c r="C75" s="36">
        <f>SUM(C76:C82)</f>
        <v>8112097</v>
      </c>
      <c r="D75" s="36">
        <f>SUM(D76:D82)</f>
        <v>4529774</v>
      </c>
      <c r="E75" s="36">
        <f t="shared" ref="E75:E84" si="2">C75+D75</f>
        <v>12641871</v>
      </c>
      <c r="F75" s="36">
        <f>SUM(F76:F82)</f>
        <v>12641871</v>
      </c>
      <c r="G75" s="36">
        <f>SUM(G76:G82)</f>
        <v>12641871</v>
      </c>
      <c r="H75" s="36">
        <f t="shared" si="1"/>
        <v>0</v>
      </c>
    </row>
    <row r="76" spans="1:8" s="17" customFormat="1" ht="15.75" x14ac:dyDescent="0.25">
      <c r="A76" s="15"/>
      <c r="B76" s="24" t="s">
        <v>62</v>
      </c>
      <c r="C76" s="37">
        <v>1809984</v>
      </c>
      <c r="D76" s="37">
        <v>154022</v>
      </c>
      <c r="E76" s="38">
        <f t="shared" si="2"/>
        <v>1964006</v>
      </c>
      <c r="F76" s="37">
        <v>1964006</v>
      </c>
      <c r="G76" s="37">
        <v>1964006</v>
      </c>
      <c r="H76" s="39">
        <f t="shared" ref="H76:H84" si="3">E76-F76</f>
        <v>0</v>
      </c>
    </row>
    <row r="77" spans="1:8" s="17" customFormat="1" ht="15.75" x14ac:dyDescent="0.25">
      <c r="A77" s="18"/>
      <c r="B77" s="24" t="s">
        <v>63</v>
      </c>
      <c r="C77" s="37">
        <v>6205392</v>
      </c>
      <c r="D77" s="37">
        <v>836589</v>
      </c>
      <c r="E77" s="38">
        <f t="shared" si="2"/>
        <v>7041981</v>
      </c>
      <c r="F77" s="37">
        <v>7041981</v>
      </c>
      <c r="G77" s="37">
        <v>7041981</v>
      </c>
      <c r="H77" s="39">
        <f t="shared" si="3"/>
        <v>0</v>
      </c>
    </row>
    <row r="78" spans="1:8" s="17" customFormat="1" ht="15.75" x14ac:dyDescent="0.25">
      <c r="A78" s="18"/>
      <c r="B78" s="24" t="s">
        <v>64</v>
      </c>
      <c r="C78" s="37">
        <v>0</v>
      </c>
      <c r="D78" s="37">
        <v>0</v>
      </c>
      <c r="E78" s="38">
        <f t="shared" si="2"/>
        <v>0</v>
      </c>
      <c r="F78" s="37">
        <v>0</v>
      </c>
      <c r="G78" s="37">
        <v>0</v>
      </c>
      <c r="H78" s="39">
        <f t="shared" si="3"/>
        <v>0</v>
      </c>
    </row>
    <row r="79" spans="1:8" s="17" customFormat="1" ht="15.75" x14ac:dyDescent="0.25">
      <c r="A79" s="18"/>
      <c r="B79" s="24" t="s">
        <v>65</v>
      </c>
      <c r="C79" s="37">
        <v>0</v>
      </c>
      <c r="D79" s="37">
        <v>0</v>
      </c>
      <c r="E79" s="38">
        <f t="shared" si="2"/>
        <v>0</v>
      </c>
      <c r="F79" s="37">
        <v>0</v>
      </c>
      <c r="G79" s="37">
        <v>0</v>
      </c>
      <c r="H79" s="39">
        <f t="shared" si="3"/>
        <v>0</v>
      </c>
    </row>
    <row r="80" spans="1:8" s="17" customFormat="1" ht="15.75" x14ac:dyDescent="0.25">
      <c r="A80" s="18"/>
      <c r="B80" s="24" t="s">
        <v>66</v>
      </c>
      <c r="C80" s="37">
        <v>0</v>
      </c>
      <c r="D80" s="37">
        <v>0</v>
      </c>
      <c r="E80" s="38">
        <f t="shared" si="2"/>
        <v>0</v>
      </c>
      <c r="F80" s="37">
        <v>0</v>
      </c>
      <c r="G80" s="37">
        <v>0</v>
      </c>
      <c r="H80" s="39">
        <f t="shared" si="3"/>
        <v>0</v>
      </c>
    </row>
    <row r="81" spans="1:8" s="17" customFormat="1" ht="15.75" x14ac:dyDescent="0.25">
      <c r="A81" s="18"/>
      <c r="B81" s="24" t="s">
        <v>82</v>
      </c>
      <c r="C81" s="37">
        <v>0</v>
      </c>
      <c r="D81" s="37">
        <v>0</v>
      </c>
      <c r="E81" s="40">
        <f t="shared" si="2"/>
        <v>0</v>
      </c>
      <c r="F81" s="37">
        <v>0</v>
      </c>
      <c r="G81" s="37">
        <v>0</v>
      </c>
      <c r="H81" s="37">
        <f t="shared" si="3"/>
        <v>0</v>
      </c>
    </row>
    <row r="82" spans="1:8" s="17" customFormat="1" ht="15.75" x14ac:dyDescent="0.25">
      <c r="A82" s="19"/>
      <c r="B82" s="24" t="s">
        <v>67</v>
      </c>
      <c r="C82" s="37">
        <v>96721</v>
      </c>
      <c r="D82" s="37">
        <v>3539163</v>
      </c>
      <c r="E82" s="38">
        <f t="shared" si="2"/>
        <v>3635884</v>
      </c>
      <c r="F82" s="37">
        <v>3635884</v>
      </c>
      <c r="G82" s="37">
        <v>3635884</v>
      </c>
      <c r="H82" s="39">
        <f t="shared" si="3"/>
        <v>0</v>
      </c>
    </row>
    <row r="83" spans="1:8" ht="7.5" customHeight="1" x14ac:dyDescent="0.25">
      <c r="C83" s="41"/>
      <c r="D83" s="41"/>
      <c r="E83" s="41"/>
      <c r="F83" s="41"/>
      <c r="G83" s="41"/>
      <c r="H83" s="41"/>
    </row>
    <row r="84" spans="1:8" x14ac:dyDescent="0.25">
      <c r="A84" s="53" t="s">
        <v>68</v>
      </c>
      <c r="B84" s="54"/>
      <c r="C84" s="42">
        <f>C11+C19+C29+C39+C49+C59+C63+C71+C75</f>
        <v>190027700</v>
      </c>
      <c r="D84" s="42">
        <f>D11+D19+D29+D39+D49+D59+D63+D71+D75</f>
        <v>36240609</v>
      </c>
      <c r="E84" s="42">
        <f t="shared" si="2"/>
        <v>226268309</v>
      </c>
      <c r="F84" s="42">
        <f>F11+F19+F29+F39+F49+F59+F63+F71+F75</f>
        <v>226268309</v>
      </c>
      <c r="G84" s="42">
        <f>G11+G19+G29+G39+G49+G59+G63+G71+G75</f>
        <v>226268309</v>
      </c>
      <c r="H84" s="42">
        <f t="shared" si="3"/>
        <v>0</v>
      </c>
    </row>
    <row r="86" spans="1:8" ht="30.75" customHeight="1" x14ac:dyDescent="0.25">
      <c r="B86" s="33"/>
      <c r="D86" s="67"/>
      <c r="E86" s="67"/>
      <c r="F86" s="67"/>
      <c r="G86" s="3"/>
    </row>
    <row r="87" spans="1:8" ht="15.75" customHeight="1" x14ac:dyDescent="0.25">
      <c r="B87" s="43" t="s">
        <v>88</v>
      </c>
      <c r="C87" s="32"/>
      <c r="D87" s="48" t="s">
        <v>89</v>
      </c>
      <c r="E87" s="48"/>
      <c r="F87" s="48"/>
      <c r="G87" s="30"/>
      <c r="H87" s="3"/>
    </row>
    <row r="88" spans="1:8" ht="14.25" customHeight="1" x14ac:dyDescent="0.25">
      <c r="B88" s="44" t="s">
        <v>83</v>
      </c>
      <c r="C88" s="32"/>
      <c r="D88" s="49" t="s">
        <v>90</v>
      </c>
      <c r="E88" s="49"/>
      <c r="F88" s="49"/>
      <c r="G88" s="34"/>
    </row>
    <row r="89" spans="1:8" ht="39.75" customHeight="1" x14ac:dyDescent="0.25">
      <c r="B89" s="47" t="s">
        <v>80</v>
      </c>
      <c r="C89" s="47"/>
      <c r="D89" s="47"/>
      <c r="E89" s="47"/>
      <c r="F89" s="46" t="s">
        <v>91</v>
      </c>
      <c r="G89" s="46"/>
      <c r="H89" s="46"/>
    </row>
  </sheetData>
  <sheetProtection password="CEE3" sheet="1" objects="1" scenarios="1"/>
  <mergeCells count="13">
    <mergeCell ref="A1:H1"/>
    <mergeCell ref="F89:H89"/>
    <mergeCell ref="B89:E89"/>
    <mergeCell ref="D87:F87"/>
    <mergeCell ref="D88:F88"/>
    <mergeCell ref="A2:H2"/>
    <mergeCell ref="A3:H3"/>
    <mergeCell ref="A84:B84"/>
    <mergeCell ref="A4:H4"/>
    <mergeCell ref="A6:B8"/>
    <mergeCell ref="H6:H7"/>
    <mergeCell ref="C6:G6"/>
    <mergeCell ref="D86:F86"/>
  </mergeCells>
  <printOptions horizontalCentered="1"/>
  <pageMargins left="0.39370078740157483" right="0.31496062992125984" top="0.31496062992125984" bottom="0.23622047244094491" header="0.27559055118110237" footer="0.19685039370078741"/>
  <pageSetup scale="52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Leticia Ramírez Hernández</cp:lastModifiedBy>
  <cp:lastPrinted>2018-10-11T14:30:28Z</cp:lastPrinted>
  <dcterms:created xsi:type="dcterms:W3CDTF">2010-12-03T18:40:30Z</dcterms:created>
  <dcterms:modified xsi:type="dcterms:W3CDTF">2020-08-03T15:12:27Z</dcterms:modified>
</cp:coreProperties>
</file>