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SEJ2019\Plantillas\"/>
    </mc:Choice>
  </mc:AlternateContent>
  <workbookProtection workbookPassword="CEE3" lockStructure="1"/>
  <bookViews>
    <workbookView xWindow="0" yWindow="0" windowWidth="28710" windowHeight="14010"/>
  </bookViews>
  <sheets>
    <sheet name="Hoja1" sheetId="1" r:id="rId1"/>
  </sheets>
  <definedNames>
    <definedName name="Print_Area" localSheetId="0">Hoja1!$B$2:$I$171</definedName>
    <definedName name="Print_Titles" localSheetId="0">Hoja1!$1:$9</definedName>
  </definedNames>
  <calcPr calcId="162913"/>
</workbook>
</file>

<file path=xl/calcChain.xml><?xml version="1.0" encoding="utf-8"?>
<calcChain xmlns="http://schemas.openxmlformats.org/spreadsheetml/2006/main">
  <c r="H153" i="1" l="1"/>
  <c r="H127" i="1" l="1"/>
  <c r="G127" i="1"/>
  <c r="E127" i="1"/>
  <c r="D127" i="1"/>
  <c r="H117" i="1"/>
  <c r="G117" i="1"/>
  <c r="E117" i="1"/>
  <c r="D117" i="1"/>
  <c r="H107" i="1"/>
  <c r="G107" i="1"/>
  <c r="E107" i="1"/>
  <c r="D107" i="1"/>
  <c r="H97" i="1"/>
  <c r="G97" i="1"/>
  <c r="E97" i="1"/>
  <c r="D97" i="1"/>
  <c r="H51" i="1"/>
  <c r="G51" i="1"/>
  <c r="E51" i="1"/>
  <c r="D51" i="1"/>
  <c r="H41" i="1"/>
  <c r="G41" i="1"/>
  <c r="E41" i="1"/>
  <c r="D41" i="1"/>
  <c r="H31" i="1"/>
  <c r="G31" i="1"/>
  <c r="E31" i="1"/>
  <c r="D31" i="1"/>
  <c r="H21" i="1"/>
  <c r="G21" i="1"/>
  <c r="E21" i="1"/>
  <c r="D21" i="1"/>
  <c r="H77" i="1"/>
  <c r="F160" i="1" l="1"/>
  <c r="I160" i="1" s="1"/>
  <c r="F159" i="1"/>
  <c r="I159" i="1" s="1"/>
  <c r="F158" i="1"/>
  <c r="I158" i="1" s="1"/>
  <c r="F157" i="1"/>
  <c r="I157" i="1" s="1"/>
  <c r="F156" i="1"/>
  <c r="I156" i="1" s="1"/>
  <c r="F155" i="1"/>
  <c r="I155" i="1" s="1"/>
  <c r="F154" i="1"/>
  <c r="I154" i="1" s="1"/>
  <c r="G153" i="1"/>
  <c r="E153" i="1"/>
  <c r="D153" i="1"/>
  <c r="F152" i="1"/>
  <c r="I152" i="1" s="1"/>
  <c r="F151" i="1"/>
  <c r="I151" i="1" s="1"/>
  <c r="F150" i="1"/>
  <c r="I150" i="1" s="1"/>
  <c r="H149" i="1"/>
  <c r="G149" i="1"/>
  <c r="E149" i="1"/>
  <c r="D149" i="1"/>
  <c r="F148" i="1"/>
  <c r="I148" i="1" s="1"/>
  <c r="F147" i="1"/>
  <c r="I147" i="1" s="1"/>
  <c r="F146" i="1"/>
  <c r="I146" i="1" s="1"/>
  <c r="F145" i="1"/>
  <c r="I145" i="1" s="1"/>
  <c r="F144" i="1"/>
  <c r="I144" i="1" s="1"/>
  <c r="F143" i="1"/>
  <c r="I143" i="1" s="1"/>
  <c r="F142" i="1"/>
  <c r="I142" i="1" s="1"/>
  <c r="H141" i="1"/>
  <c r="G141" i="1"/>
  <c r="E141" i="1"/>
  <c r="D141" i="1"/>
  <c r="F140" i="1"/>
  <c r="I140" i="1" s="1"/>
  <c r="F139" i="1"/>
  <c r="I139" i="1" s="1"/>
  <c r="F138" i="1"/>
  <c r="I138" i="1" s="1"/>
  <c r="H137" i="1"/>
  <c r="G137" i="1"/>
  <c r="E137" i="1"/>
  <c r="D137" i="1"/>
  <c r="F136" i="1"/>
  <c r="I136" i="1" s="1"/>
  <c r="F135" i="1"/>
  <c r="I135" i="1" s="1"/>
  <c r="F134" i="1"/>
  <c r="I134" i="1" s="1"/>
  <c r="F133" i="1"/>
  <c r="I133" i="1" s="1"/>
  <c r="F132" i="1"/>
  <c r="I132" i="1" s="1"/>
  <c r="F131" i="1"/>
  <c r="I131" i="1" s="1"/>
  <c r="F130" i="1"/>
  <c r="I130" i="1" s="1"/>
  <c r="F129" i="1"/>
  <c r="I129" i="1" s="1"/>
  <c r="F128" i="1"/>
  <c r="I128" i="1" s="1"/>
  <c r="F126" i="1"/>
  <c r="I126" i="1" s="1"/>
  <c r="F125" i="1"/>
  <c r="I125" i="1" s="1"/>
  <c r="F124" i="1"/>
  <c r="I124" i="1" s="1"/>
  <c r="F123" i="1"/>
  <c r="I123" i="1" s="1"/>
  <c r="F122" i="1"/>
  <c r="I122" i="1" s="1"/>
  <c r="F121" i="1"/>
  <c r="I121" i="1" s="1"/>
  <c r="F120" i="1"/>
  <c r="I120" i="1" s="1"/>
  <c r="F119" i="1"/>
  <c r="I119" i="1" s="1"/>
  <c r="F118" i="1"/>
  <c r="I118" i="1" s="1"/>
  <c r="F117" i="1"/>
  <c r="I117" i="1" s="1"/>
  <c r="F116" i="1"/>
  <c r="I116" i="1" s="1"/>
  <c r="F115" i="1"/>
  <c r="I115" i="1" s="1"/>
  <c r="F114" i="1"/>
  <c r="I114" i="1" s="1"/>
  <c r="F113" i="1"/>
  <c r="I113" i="1" s="1"/>
  <c r="F112" i="1"/>
  <c r="I112" i="1" s="1"/>
  <c r="F111" i="1"/>
  <c r="I111" i="1" s="1"/>
  <c r="F110" i="1"/>
  <c r="I110" i="1" s="1"/>
  <c r="F109" i="1"/>
  <c r="I109" i="1" s="1"/>
  <c r="F108" i="1"/>
  <c r="I108" i="1" s="1"/>
  <c r="F106" i="1"/>
  <c r="I106" i="1" s="1"/>
  <c r="F105" i="1"/>
  <c r="I105" i="1" s="1"/>
  <c r="F104" i="1"/>
  <c r="I104" i="1" s="1"/>
  <c r="F103" i="1"/>
  <c r="I103" i="1" s="1"/>
  <c r="F102" i="1"/>
  <c r="I102" i="1" s="1"/>
  <c r="F101" i="1"/>
  <c r="I101" i="1" s="1"/>
  <c r="F100" i="1"/>
  <c r="I100" i="1" s="1"/>
  <c r="F99" i="1"/>
  <c r="I99" i="1" s="1"/>
  <c r="F98" i="1"/>
  <c r="I98" i="1" s="1"/>
  <c r="F97" i="1"/>
  <c r="I97" i="1" s="1"/>
  <c r="F96" i="1"/>
  <c r="I96" i="1" s="1"/>
  <c r="F95" i="1"/>
  <c r="I95" i="1" s="1"/>
  <c r="F94" i="1"/>
  <c r="I94" i="1" s="1"/>
  <c r="F93" i="1"/>
  <c r="I93" i="1" s="1"/>
  <c r="F92" i="1"/>
  <c r="I92" i="1" s="1"/>
  <c r="F91" i="1"/>
  <c r="I91" i="1" s="1"/>
  <c r="F90" i="1"/>
  <c r="I90" i="1" s="1"/>
  <c r="H89" i="1"/>
  <c r="G89" i="1"/>
  <c r="E89" i="1"/>
  <c r="D89" i="1"/>
  <c r="G77" i="1"/>
  <c r="E77" i="1"/>
  <c r="D77" i="1"/>
  <c r="F84" i="1"/>
  <c r="I84" i="1" s="1"/>
  <c r="F137" i="1" l="1"/>
  <c r="I137" i="1" s="1"/>
  <c r="E161" i="1"/>
  <c r="F149" i="1"/>
  <c r="I149" i="1" s="1"/>
  <c r="H161" i="1"/>
  <c r="F21" i="1"/>
  <c r="I21" i="1" s="1"/>
  <c r="F31" i="1"/>
  <c r="I31" i="1" s="1"/>
  <c r="F41" i="1"/>
  <c r="I41" i="1" s="1"/>
  <c r="F51" i="1"/>
  <c r="I51" i="1" s="1"/>
  <c r="D161" i="1"/>
  <c r="G161" i="1"/>
  <c r="F107" i="1"/>
  <c r="I107" i="1" s="1"/>
  <c r="F127" i="1"/>
  <c r="I127" i="1" s="1"/>
  <c r="F141" i="1"/>
  <c r="I141" i="1" s="1"/>
  <c r="F153" i="1"/>
  <c r="I153" i="1" s="1"/>
  <c r="F89" i="1"/>
  <c r="I89" i="1" s="1"/>
  <c r="F83" i="1"/>
  <c r="I83" i="1" s="1"/>
  <c r="F82" i="1"/>
  <c r="I82" i="1" s="1"/>
  <c r="F81" i="1"/>
  <c r="I81" i="1" s="1"/>
  <c r="F80" i="1"/>
  <c r="I80" i="1" s="1"/>
  <c r="F79" i="1"/>
  <c r="I79" i="1" s="1"/>
  <c r="F78" i="1"/>
  <c r="I78" i="1" s="1"/>
  <c r="F76" i="1"/>
  <c r="I76" i="1" s="1"/>
  <c r="F75" i="1"/>
  <c r="I75" i="1" s="1"/>
  <c r="F74" i="1"/>
  <c r="I74" i="1" s="1"/>
  <c r="F72" i="1"/>
  <c r="I72" i="1" s="1"/>
  <c r="F71" i="1"/>
  <c r="I71" i="1" s="1"/>
  <c r="F70" i="1"/>
  <c r="I70" i="1" s="1"/>
  <c r="F69" i="1"/>
  <c r="I69" i="1" s="1"/>
  <c r="F68" i="1"/>
  <c r="I68" i="1" s="1"/>
  <c r="F67" i="1"/>
  <c r="I67" i="1" s="1"/>
  <c r="F66" i="1"/>
  <c r="I66" i="1" s="1"/>
  <c r="F64" i="1"/>
  <c r="I64" i="1" s="1"/>
  <c r="F63" i="1"/>
  <c r="I63" i="1" s="1"/>
  <c r="F62" i="1"/>
  <c r="I62" i="1" s="1"/>
  <c r="F60" i="1"/>
  <c r="I60" i="1" s="1"/>
  <c r="F59" i="1"/>
  <c r="I59" i="1" s="1"/>
  <c r="F58" i="1"/>
  <c r="I58" i="1" s="1"/>
  <c r="F57" i="1"/>
  <c r="I57" i="1" s="1"/>
  <c r="F56" i="1"/>
  <c r="I56" i="1" s="1"/>
  <c r="F55" i="1"/>
  <c r="I55" i="1" s="1"/>
  <c r="F54" i="1"/>
  <c r="I54" i="1" s="1"/>
  <c r="F53" i="1"/>
  <c r="I53" i="1" s="1"/>
  <c r="F52" i="1"/>
  <c r="I52" i="1" s="1"/>
  <c r="F50" i="1"/>
  <c r="I50" i="1" s="1"/>
  <c r="F49" i="1"/>
  <c r="I49" i="1" s="1"/>
  <c r="F48" i="1"/>
  <c r="I48" i="1" s="1"/>
  <c r="F47" i="1"/>
  <c r="I47" i="1" s="1"/>
  <c r="F46" i="1"/>
  <c r="I46" i="1" s="1"/>
  <c r="F45" i="1"/>
  <c r="I45" i="1" s="1"/>
  <c r="F44" i="1"/>
  <c r="I44" i="1" s="1"/>
  <c r="F43" i="1"/>
  <c r="I43" i="1" s="1"/>
  <c r="F42" i="1"/>
  <c r="I42" i="1" s="1"/>
  <c r="F40" i="1"/>
  <c r="I40" i="1" s="1"/>
  <c r="F39" i="1"/>
  <c r="I39" i="1" s="1"/>
  <c r="F38" i="1"/>
  <c r="I38" i="1" s="1"/>
  <c r="F37" i="1"/>
  <c r="I37" i="1" s="1"/>
  <c r="F36" i="1"/>
  <c r="I36" i="1" s="1"/>
  <c r="F35" i="1"/>
  <c r="I35" i="1" s="1"/>
  <c r="F34" i="1"/>
  <c r="I34" i="1" s="1"/>
  <c r="F33" i="1"/>
  <c r="I33" i="1" s="1"/>
  <c r="F32" i="1"/>
  <c r="I32" i="1" s="1"/>
  <c r="F30" i="1"/>
  <c r="I30" i="1" s="1"/>
  <c r="F29" i="1"/>
  <c r="I29" i="1" s="1"/>
  <c r="F28" i="1"/>
  <c r="I28" i="1" s="1"/>
  <c r="F27" i="1"/>
  <c r="I27" i="1" s="1"/>
  <c r="F26" i="1"/>
  <c r="I26" i="1" s="1"/>
  <c r="F25" i="1"/>
  <c r="I25" i="1" s="1"/>
  <c r="F24" i="1"/>
  <c r="I24" i="1" s="1"/>
  <c r="F23" i="1"/>
  <c r="I23" i="1" s="1"/>
  <c r="F22" i="1"/>
  <c r="I22" i="1" s="1"/>
  <c r="F20" i="1"/>
  <c r="I20" i="1" s="1"/>
  <c r="F19" i="1"/>
  <c r="I19" i="1" s="1"/>
  <c r="F18" i="1"/>
  <c r="I18" i="1" s="1"/>
  <c r="F17" i="1"/>
  <c r="I17" i="1" s="1"/>
  <c r="F16" i="1"/>
  <c r="I16" i="1" s="1"/>
  <c r="F15" i="1"/>
  <c r="I15" i="1" s="1"/>
  <c r="F14" i="1"/>
  <c r="I14" i="1" s="1"/>
  <c r="D13" i="1"/>
  <c r="E13" i="1"/>
  <c r="H73" i="1"/>
  <c r="G73" i="1"/>
  <c r="E73" i="1"/>
  <c r="D73" i="1"/>
  <c r="H65" i="1"/>
  <c r="G65" i="1"/>
  <c r="H61" i="1"/>
  <c r="G61" i="1"/>
  <c r="E65" i="1"/>
  <c r="D65" i="1"/>
  <c r="E61" i="1"/>
  <c r="D61" i="1"/>
  <c r="H13" i="1"/>
  <c r="G13" i="1"/>
  <c r="F161" i="1" l="1"/>
  <c r="I161" i="1" s="1"/>
  <c r="G85" i="1"/>
  <c r="G163" i="1" s="1"/>
  <c r="F13" i="1"/>
  <c r="I13" i="1" s="1"/>
  <c r="F77" i="1"/>
  <c r="I77" i="1" s="1"/>
  <c r="F73" i="1"/>
  <c r="I73" i="1" s="1"/>
  <c r="D85" i="1"/>
  <c r="D163" i="1" s="1"/>
  <c r="F65" i="1"/>
  <c r="I65" i="1" s="1"/>
  <c r="E85" i="1"/>
  <c r="E163" i="1" s="1"/>
  <c r="F61" i="1"/>
  <c r="I61" i="1" s="1"/>
  <c r="H85" i="1"/>
  <c r="H163" i="1" s="1"/>
  <c r="F163" i="1" l="1"/>
  <c r="I163" i="1" s="1"/>
  <c r="F85" i="1"/>
  <c r="I85" i="1" s="1"/>
</calcChain>
</file>

<file path=xl/sharedStrings.xml><?xml version="1.0" encoding="utf-8"?>
<sst xmlns="http://schemas.openxmlformats.org/spreadsheetml/2006/main" count="189" uniqueCount="107">
  <si>
    <t>DEVENGADO</t>
  </si>
  <si>
    <t>PAGADO</t>
  </si>
  <si>
    <t>AMPLIACIONES / REDUCCIONES</t>
  </si>
  <si>
    <t>Remuneraciones al Personal de Carácter Permanente</t>
  </si>
  <si>
    <t>Remuneraciones al Personal de Carácter Transitorio</t>
  </si>
  <si>
    <t>Remuneraciones Adicionales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</si>
  <si>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</si>
  <si>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</si>
  <si>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</si>
  <si>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</si>
  <si>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</si>
  <si>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Utencilios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</si>
  <si>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</si>
  <si>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</si>
  <si>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</si>
  <si>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</si>
  <si>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</si>
  <si>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de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</si>
  <si>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</si>
  <si>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</si>
  <si>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</si>
  <si>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</si>
  <si>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</si>
  <si>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</si>
  <si>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</si>
  <si>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</si>
  <si>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</si>
  <si>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</si>
  <si>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</si>
  <si>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</si>
  <si>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</si>
  <si>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</si>
  <si>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</si>
  <si>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Análogos</t>
  </si>
  <si>
    <t>Transferencias a la Seguridad Social</t>
  </si>
  <si>
    <t>Donativos</t>
  </si>
  <si>
    <t>Mobiliario y Equipo de Administración</t>
  </si>
  <si>
    <t>Mobiliario y Equipo Educacional y Recreativo</t>
  </si>
  <si>
    <t>Equipo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</si>
  <si>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</si>
  <si>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</si>
  <si>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</si>
  <si>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</si>
  <si>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</si>
  <si>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</si>
  <si>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</si>
  <si>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de Dominio Propios</t>
  </si>
  <si>
    <t>Proyectos Productivos y Acciones de Fomento</t>
  </si>
  <si>
    <t>Inversiones para el Fomento de Actividades Productivas</t>
  </si>
  <si>
    <t>Acciones y Participaciones de Capital</t>
  </si>
  <si>
    <t>Compra de Títulos y Valores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</si>
  <si>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</si>
  <si>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</si>
  <si>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</si>
  <si>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</si>
  <si>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</si>
  <si>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</si>
  <si>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</si>
  <si>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</si>
  <si>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Participaciones</t>
  </si>
  <si>
    <t>Aportaciones</t>
  </si>
  <si>
    <t>Convenios</t>
  </si>
  <si>
    <t>3= (1+2)</t>
  </si>
  <si>
    <t>MODIFICADO</t>
  </si>
  <si>
    <t>EGRESOS</t>
  </si>
  <si>
    <t>CONCEPTO</t>
  </si>
  <si>
    <t>SUBEJERCICIO</t>
  </si>
  <si>
    <t>6= (3-4)</t>
  </si>
  <si>
    <t>Transferencias al Exterior</t>
  </si>
  <si>
    <t>Bajo protesta de decir verdad declaramos que los Estados Financieros y sus Notas son razonablemente correctos y responsabilidad del emisor.</t>
  </si>
  <si>
    <t>APROBADO</t>
  </si>
  <si>
    <t>ESTADO ANALÍTICO DEL EJERCICIO DEL PRESUPUESTO DE EGRESOS - LDF
 (CAPÍTULO Y CONCEPTO)</t>
  </si>
  <si>
    <t>I</t>
  </si>
  <si>
    <t>A</t>
  </si>
  <si>
    <t>Servicios Personales</t>
  </si>
  <si>
    <t>GASTO NO ETIQUETADO</t>
  </si>
  <si>
    <t>B</t>
  </si>
  <si>
    <t>C</t>
  </si>
  <si>
    <t>Servicios Generales</t>
  </si>
  <si>
    <t>Transferencias, Asignaciones, Subsidios y Otras Ayudas</t>
  </si>
  <si>
    <t>D</t>
  </si>
  <si>
    <t>E</t>
  </si>
  <si>
    <t>Bienes Muebles, Inmuebles e Intangibles</t>
  </si>
  <si>
    <t>Inversión Pública</t>
  </si>
  <si>
    <t>F</t>
  </si>
  <si>
    <t>Inversiones Financieras y Otras Provisiones</t>
  </si>
  <si>
    <t>G</t>
  </si>
  <si>
    <t>Participaciones y Aportaciones</t>
  </si>
  <si>
    <t>H</t>
  </si>
  <si>
    <t>Deuda Pública</t>
  </si>
  <si>
    <t>Apoyos Financieros</t>
  </si>
  <si>
    <t>TOTAL DE GASTO NO ETIQUETADO</t>
  </si>
  <si>
    <t>II</t>
  </si>
  <si>
    <t>GASTO  ETIQUETADO</t>
  </si>
  <si>
    <t>TOTAL DE GASTO  ETIQUETADO</t>
  </si>
  <si>
    <t>TOTAL DE EGRESOS</t>
  </si>
  <si>
    <t>PRESIDENTE MUNICIPAL</t>
  </si>
  <si>
    <t>CLASIFICACIÓN POR OBJETO DEL GASTO (CAPÍTULO Y CONCEPTO)</t>
  </si>
  <si>
    <t>Materiales y Suministros</t>
  </si>
  <si>
    <t>Concesión de Préstamos</t>
  </si>
  <si>
    <t>Adeudos de Ejercicios Fiscales Anteriores (ADEFAS)</t>
  </si>
  <si>
    <t>CUENTA PÚBLICA MUNICIPIO JOCOTEPEC</t>
  </si>
  <si>
    <t>DEL 1 DE ENERO AL 31 DE DICIEMBRE DE 2019</t>
  </si>
  <si>
    <t>LIC. JOSÉ MIGUEL GÓMEZ LÓPEZ</t>
  </si>
  <si>
    <t>L.C.P. FRANCISCO DELGADILLO LIMÓN</t>
  </si>
  <si>
    <t>ENCARGADO DE LA HACIENDA MUNICIPAL</t>
  </si>
  <si>
    <t>ASEJ2019-17-03-08-2020-1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</si>
</sst>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164" formatCode="#,##0_ ;\-#,##0\ 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8"/>
      <color theme="1"/>
      <name val="C39HrP24DhTt"/>
    </font>
    <font>
      <b/>
      <sz val="11"/>
      <color theme="1"/>
      <name val="Arial"/>
      <family val="2"/>
    </font>
    <font>
      <sz val="24"/>
      <color theme="1"/>
      <name val="C39HrP48DhTt"/>
    </font>
    <font>
      <sz val="9"/>
      <color theme="1"/>
      <name val="Arial"/>
      <family val="2"/>
    </font>
    <font>
      <b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83">
    <xf numFmtId="0" fontId="0" fillId="0" borderId="0" xfId="0"/>
    <xf numFmtId="42" fontId="0" fillId="0" borderId="0" xfId="0" applyNumberFormat="1"/>
    <xf numFmtId="0" fontId="0" fillId="0" borderId="0" xfId="0" applyAlignment="1">
      <alignment horizontal="center"/>
    </xf>
    <xf numFmtId="42" fontId="4" fillId="2" borderId="1" xfId="0" applyNumberFormat="1" applyFont="1" applyFill="1" applyBorder="1" applyAlignment="1">
      <alignment horizontal="center" vertical="center" wrapText="1"/>
    </xf>
    <xf numFmtId="42" fontId="0" fillId="0" borderId="0" xfId="0" applyNumberFormat="1" applyBorder="1"/>
    <xf numFmtId="0" fontId="4" fillId="0" borderId="3" xfId="0" applyFont="1" applyFill="1" applyBorder="1" applyAlignment="1">
      <alignment horizontal="center" vertical="center" wrapText="1"/>
    </xf>
    <xf numFmtId="42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3" fillId="3" borderId="2" xfId="0" applyFont="1" applyFill="1" applyBorder="1"/>
    <xf numFmtId="0" fontId="3" fillId="3" borderId="1" xfId="0" applyFont="1" applyFill="1" applyBorder="1"/>
    <xf numFmtId="0" fontId="3" fillId="3" borderId="4" xfId="0" applyFont="1" applyFill="1" applyBorder="1"/>
    <xf numFmtId="0" fontId="5" fillId="0" borderId="3" xfId="0" applyFont="1" applyFill="1" applyBorder="1"/>
    <xf numFmtId="0" fontId="5" fillId="0" borderId="0" xfId="0" applyFont="1"/>
    <xf numFmtId="0" fontId="5" fillId="0" borderId="5" xfId="0" applyFont="1" applyFill="1" applyBorder="1"/>
    <xf numFmtId="0" fontId="5" fillId="0" borderId="1" xfId="0" applyFont="1" applyFill="1" applyBorder="1"/>
    <xf numFmtId="0" fontId="5" fillId="0" borderId="3" xfId="0" applyFont="1" applyFill="1" applyBorder="1" applyAlignment="1">
      <alignment wrapText="1"/>
    </xf>
    <xf numFmtId="164" fontId="4" fillId="2" borderId="1" xfId="0" applyNumberFormat="1" applyFont="1" applyFill="1" applyBorder="1" applyAlignment="1">
      <alignment horizontal="center" vertical="center" wrapText="1"/>
    </xf>
    <xf numFmtId="42" fontId="4" fillId="2" borderId="3" xfId="0" applyNumberFormat="1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center" vertical="center" wrapText="1"/>
    </xf>
    <xf numFmtId="42" fontId="4" fillId="2" borderId="6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3" fillId="2" borderId="5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44" fontId="3" fillId="0" borderId="0" xfId="1" applyFont="1" applyFill="1" applyBorder="1"/>
    <xf numFmtId="164" fontId="4" fillId="2" borderId="18" xfId="0" applyNumberFormat="1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42" fontId="4" fillId="0" borderId="18" xfId="0" applyNumberFormat="1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6" fillId="0" borderId="21" xfId="0" applyFont="1" applyFill="1" applyBorder="1" applyAlignment="1">
      <alignment horizontal="center"/>
    </xf>
    <xf numFmtId="0" fontId="6" fillId="0" borderId="22" xfId="0" applyFont="1" applyFill="1" applyBorder="1" applyAlignment="1">
      <alignment horizontal="center"/>
    </xf>
    <xf numFmtId="0" fontId="6" fillId="0" borderId="23" xfId="0" applyFont="1" applyFill="1" applyBorder="1" applyAlignment="1">
      <alignment horizontal="center"/>
    </xf>
    <xf numFmtId="0" fontId="3" fillId="3" borderId="22" xfId="0" applyFont="1" applyFill="1" applyBorder="1" applyAlignment="1">
      <alignment horizontal="center"/>
    </xf>
    <xf numFmtId="0" fontId="3" fillId="3" borderId="24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2" borderId="17" xfId="0" applyFont="1" applyFill="1" applyBorder="1" applyAlignment="1"/>
    <xf numFmtId="0" fontId="3" fillId="0" borderId="15" xfId="0" applyFont="1" applyFill="1" applyBorder="1" applyAlignment="1"/>
    <xf numFmtId="44" fontId="3" fillId="0" borderId="25" xfId="1" applyFont="1" applyFill="1" applyBorder="1"/>
    <xf numFmtId="0" fontId="3" fillId="5" borderId="29" xfId="0" applyFont="1" applyFill="1" applyBorder="1" applyAlignment="1"/>
    <xf numFmtId="0" fontId="3" fillId="5" borderId="28" xfId="0" applyFont="1" applyFill="1" applyBorder="1" applyAlignment="1">
      <alignment horizontal="right"/>
    </xf>
    <xf numFmtId="0" fontId="0" fillId="0" borderId="0" xfId="0" applyBorder="1"/>
    <xf numFmtId="42" fontId="0" fillId="0" borderId="0" xfId="0" applyNumberFormat="1" applyAlignment="1"/>
    <xf numFmtId="0" fontId="8" fillId="0" borderId="0" xfId="0" applyFont="1" applyFill="1" applyBorder="1" applyAlignment="1">
      <alignment horizontal="center" wrapText="1"/>
    </xf>
    <xf numFmtId="0" fontId="5" fillId="0" borderId="21" xfId="0" applyFont="1" applyFill="1" applyBorder="1" applyAlignment="1">
      <alignment horizontal="center"/>
    </xf>
    <xf numFmtId="0" fontId="5" fillId="0" borderId="22" xfId="0" applyFont="1" applyFill="1" applyBorder="1" applyAlignment="1">
      <alignment horizontal="center"/>
    </xf>
    <xf numFmtId="0" fontId="5" fillId="0" borderId="23" xfId="0" applyFont="1" applyFill="1" applyBorder="1" applyAlignment="1">
      <alignment horizontal="center"/>
    </xf>
    <xf numFmtId="44" fontId="3" fillId="3" borderId="1" xfId="1" applyFont="1" applyFill="1" applyBorder="1" applyAlignment="1">
      <alignment horizontal="left" shrinkToFit="1"/>
    </xf>
    <xf numFmtId="44" fontId="3" fillId="3" borderId="18" xfId="1" applyFont="1" applyFill="1" applyBorder="1" applyAlignment="1">
      <alignment horizontal="left" shrinkToFit="1"/>
    </xf>
    <xf numFmtId="44" fontId="5" fillId="0" borderId="1" xfId="1" applyFont="1" applyFill="1" applyBorder="1" applyAlignment="1">
      <alignment horizontal="left" shrinkToFit="1"/>
    </xf>
    <xf numFmtId="44" fontId="6" fillId="3" borderId="1" xfId="1" applyFont="1" applyFill="1" applyBorder="1" applyAlignment="1">
      <alignment horizontal="left" shrinkToFit="1"/>
    </xf>
    <xf numFmtId="44" fontId="5" fillId="3" borderId="18" xfId="1" applyFont="1" applyFill="1" applyBorder="1" applyAlignment="1">
      <alignment horizontal="left" shrinkToFit="1"/>
    </xf>
    <xf numFmtId="44" fontId="3" fillId="2" borderId="1" xfId="1" applyFont="1" applyFill="1" applyBorder="1" applyAlignment="1">
      <alignment horizontal="left" shrinkToFit="1"/>
    </xf>
    <xf numFmtId="44" fontId="3" fillId="2" borderId="18" xfId="1" applyFont="1" applyFill="1" applyBorder="1" applyAlignment="1">
      <alignment horizontal="left" shrinkToFit="1"/>
    </xf>
    <xf numFmtId="44" fontId="3" fillId="5" borderId="28" xfId="1" applyFont="1" applyFill="1" applyBorder="1" applyAlignment="1">
      <alignment shrinkToFit="1"/>
    </xf>
    <xf numFmtId="44" fontId="3" fillId="5" borderId="26" xfId="1" applyFont="1" applyFill="1" applyBorder="1" applyAlignment="1">
      <alignment shrinkToFit="1"/>
    </xf>
    <xf numFmtId="44" fontId="3" fillId="5" borderId="27" xfId="1" applyFont="1" applyFill="1" applyBorder="1" applyAlignment="1">
      <alignment shrinkToFit="1"/>
    </xf>
    <xf numFmtId="0" fontId="3" fillId="0" borderId="0" xfId="0" applyFont="1" applyAlignment="1">
      <alignment horizontal="center" shrinkToFit="1"/>
    </xf>
    <xf numFmtId="0" fontId="3" fillId="0" borderId="0" xfId="0" applyFont="1" applyAlignment="1">
      <alignment horizontal="center" vertical="top" shrinkToFit="1"/>
    </xf>
    <xf numFmtId="42" fontId="3" fillId="0" borderId="0" xfId="0" applyNumberFormat="1" applyFont="1" applyBorder="1" applyAlignment="1">
      <alignment horizontal="center" shrinkToFit="1"/>
    </xf>
    <xf numFmtId="42" fontId="7" fillId="0" borderId="0" xfId="0" applyNumberFormat="1" applyFont="1" applyAlignment="1">
      <alignment horizontal="center" vertical="center" shrinkToFit="1"/>
    </xf>
    <xf numFmtId="42" fontId="3" fillId="0" borderId="0" xfId="0" applyNumberFormat="1" applyFont="1" applyAlignment="1">
      <alignment horizontal="center" shrinkToFit="1"/>
    </xf>
    <xf numFmtId="42" fontId="8" fillId="0" borderId="0" xfId="0" applyNumberFormat="1" applyFont="1" applyAlignment="1">
      <alignment horizontal="center"/>
    </xf>
    <xf numFmtId="0" fontId="8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42" fontId="9" fillId="0" borderId="0" xfId="0" applyNumberFormat="1" applyFont="1" applyAlignment="1">
      <alignment horizontal="center"/>
    </xf>
    <xf numFmtId="42" fontId="6" fillId="0" borderId="0" xfId="0" applyNumberFormat="1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42" fontId="4" fillId="2" borderId="14" xfId="0" applyNumberFormat="1" applyFont="1" applyFill="1" applyBorder="1" applyAlignment="1">
      <alignment horizontal="center" vertical="center" wrapText="1"/>
    </xf>
    <xf numFmtId="42" fontId="4" fillId="2" borderId="16" xfId="0" applyNumberFormat="1" applyFont="1" applyFill="1" applyBorder="1" applyAlignment="1">
      <alignment horizontal="center" vertical="center" wrapText="1"/>
    </xf>
    <xf numFmtId="42" fontId="6" fillId="2" borderId="11" xfId="0" applyNumberFormat="1" applyFont="1" applyFill="1" applyBorder="1" applyAlignment="1">
      <alignment horizontal="center"/>
    </xf>
    <xf numFmtId="42" fontId="6" fillId="2" borderId="12" xfId="0" applyNumberFormat="1" applyFont="1" applyFill="1" applyBorder="1" applyAlignment="1">
      <alignment horizontal="center"/>
    </xf>
    <xf numFmtId="42" fontId="6" fillId="2" borderId="13" xfId="0" applyNumberFormat="1" applyFont="1" applyFill="1" applyBorder="1" applyAlignment="1">
      <alignment horizontal="center"/>
    </xf>
    <xf numFmtId="0" fontId="5" fillId="0" borderId="21" xfId="0" applyFont="1" applyFill="1" applyBorder="1" applyAlignment="1">
      <alignment horizontal="center"/>
    </xf>
    <xf numFmtId="0" fontId="5" fillId="0" borderId="22" xfId="0" applyFont="1" applyFill="1" applyBorder="1" applyAlignment="1">
      <alignment horizontal="center"/>
    </xf>
    <xf numFmtId="0" fontId="5" fillId="0" borderId="23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left"/>
    </xf>
    <xf numFmtId="0" fontId="3" fillId="4" borderId="20" xfId="0" applyFont="1" applyFill="1" applyBorder="1" applyAlignment="1">
      <alignment horizontal="left"/>
    </xf>
  </cellXfs>
  <cellStyles count="4">
    <cellStyle name="Moneda" xfId="1" builtinId="4"/>
    <cellStyle name="Normal" xfId="0" builtinId="0"/>
    <cellStyle name="Normal 2" xfId="2"/>
    <cellStyle name="Porcentu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3886200</xdr:colOff>
      <xdr:row>165</xdr:row>
      <xdr:rowOff>85725</xdr:rowOff>
    </xdr:from>
    <xdr:to>
      <xdr:col>3</xdr:col>
      <xdr:colOff>444500</xdr:colOff>
      <xdr:row>167</xdr:row>
      <xdr:rowOff>123825</xdr:rowOff>
    </xdr:to>
    <xdr:sp macro="" textlink="">
      <xdr:nvSpPr>
        <xdr:cNvPr id="2" name="1 Rectángulo"/>
        <xdr:cNvSpPr/>
      </xdr:nvSpPr>
      <xdr:spPr>
        <a:xfrm>
          <a:off x="4781550" y="33194625"/>
          <a:ext cx="1006475" cy="6096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2</xdr:col>
      <xdr:colOff>828675</xdr:colOff>
      <xdr:row>166</xdr:row>
      <xdr:rowOff>0</xdr:rowOff>
    </xdr:from>
    <xdr:to>
      <xdr:col>2</xdr:col>
      <xdr:colOff>3348675</xdr:colOff>
      <xdr:row>166</xdr:row>
      <xdr:rowOff>0</xdr:rowOff>
    </xdr:to>
    <xdr:cxnSp macro="">
      <xdr:nvCxnSpPr>
        <xdr:cNvPr id="3" name="4 Conector recto"/>
        <xdr:cNvCxnSpPr/>
      </xdr:nvCxnSpPr>
      <xdr:spPr>
        <a:xfrm>
          <a:off x="1724025" y="33499425"/>
          <a:ext cx="252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247650</xdr:colOff>
      <xdr:row>166</xdr:row>
      <xdr:rowOff>0</xdr:rowOff>
    </xdr:from>
    <xdr:to>
      <xdr:col>6</xdr:col>
      <xdr:colOff>805500</xdr:colOff>
      <xdr:row>166</xdr:row>
      <xdr:rowOff>0</xdr:rowOff>
    </xdr:to>
    <xdr:cxnSp macro="">
      <xdr:nvCxnSpPr>
        <xdr:cNvPr id="5" name="4 Conector recto"/>
        <xdr:cNvCxnSpPr/>
      </xdr:nvCxnSpPr>
      <xdr:spPr>
        <a:xfrm>
          <a:off x="6581775" y="33499425"/>
          <a:ext cx="252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73"/>
  <sheetViews>
    <sheetView showGridLines="0" tabSelected="1" topLeftCell="A136" zoomScaleNormal="100" workbookViewId="0">
      <selection activeCell="C172" sqref="C172:G173"/>
    </sheetView>
  </sheetViews>
  <sheetFormatPr baseColWidth="10" defaultRowHeight="15" x14ac:dyDescent="0.25"/>
  <cols>
    <col min="1" max="1" width="10.28515625" customWidth="1"/>
    <col min="2" max="2" width="3.140625" style="2" customWidth="1"/>
    <col min="3" max="3" width="66.7109375" customWidth="1"/>
    <col min="4" max="4" width="14.85546875" style="1" customWidth="1"/>
    <col min="5" max="9" width="14.7109375" style="1" customWidth="1"/>
  </cols>
  <sheetData>
    <row r="1" spans="2:9" ht="17.25" customHeight="1" x14ac:dyDescent="0.25">
      <c r="C1" s="61" t="s">
        <v>101</v>
      </c>
      <c r="D1" s="61"/>
      <c r="E1" s="61"/>
      <c r="F1" s="61"/>
      <c r="G1" s="61"/>
      <c r="H1" s="61"/>
      <c r="I1" s="61"/>
    </row>
    <row r="2" spans="2:9" x14ac:dyDescent="0.25">
      <c r="B2" s="62" t="s">
        <v>71</v>
      </c>
      <c r="C2" s="63"/>
      <c r="D2" s="63"/>
      <c r="E2" s="63"/>
      <c r="F2" s="63"/>
      <c r="G2" s="63"/>
      <c r="H2" s="63"/>
      <c r="I2" s="63"/>
    </row>
    <row r="3" spans="2:9" x14ac:dyDescent="0.25">
      <c r="B3" s="42"/>
      <c r="C3" s="63" t="s">
        <v>97</v>
      </c>
      <c r="D3" s="63"/>
      <c r="E3" s="63"/>
      <c r="F3" s="63"/>
      <c r="G3" s="63"/>
      <c r="H3" s="63"/>
      <c r="I3" s="63"/>
    </row>
    <row r="4" spans="2:9" ht="17.100000000000001" customHeight="1" x14ac:dyDescent="0.25">
      <c r="B4" s="64" t="s">
        <v>102</v>
      </c>
      <c r="C4" s="64"/>
      <c r="D4" s="64"/>
      <c r="E4" s="64"/>
      <c r="F4" s="64"/>
      <c r="G4" s="64"/>
      <c r="H4" s="64"/>
      <c r="I4" s="64"/>
    </row>
    <row r="5" spans="2:9" ht="15.75" x14ac:dyDescent="0.25">
      <c r="B5" s="66"/>
      <c r="C5" s="66"/>
      <c r="D5" s="66"/>
      <c r="E5" s="66"/>
      <c r="F5" s="66"/>
      <c r="G5" s="66"/>
      <c r="H5" s="66"/>
      <c r="I5" s="66"/>
    </row>
    <row r="6" spans="2:9" ht="5.25" customHeight="1" thickBot="1" x14ac:dyDescent="0.3"/>
    <row r="7" spans="2:9" ht="15" customHeight="1" x14ac:dyDescent="0.25">
      <c r="B7" s="67" t="s">
        <v>65</v>
      </c>
      <c r="C7" s="68"/>
      <c r="D7" s="75" t="s">
        <v>64</v>
      </c>
      <c r="E7" s="76"/>
      <c r="F7" s="76"/>
      <c r="G7" s="76"/>
      <c r="H7" s="77"/>
      <c r="I7" s="73" t="s">
        <v>66</v>
      </c>
    </row>
    <row r="8" spans="2:9" ht="36" customHeight="1" x14ac:dyDescent="0.25">
      <c r="B8" s="69"/>
      <c r="C8" s="70"/>
      <c r="D8" s="17" t="s">
        <v>70</v>
      </c>
      <c r="E8" s="3" t="s">
        <v>2</v>
      </c>
      <c r="F8" s="3" t="s">
        <v>63</v>
      </c>
      <c r="G8" s="3" t="s">
        <v>0</v>
      </c>
      <c r="H8" s="19" t="s">
        <v>1</v>
      </c>
      <c r="I8" s="74"/>
    </row>
    <row r="9" spans="2:9" ht="15" customHeight="1" x14ac:dyDescent="0.25">
      <c r="B9" s="71"/>
      <c r="C9" s="72"/>
      <c r="D9" s="18">
        <v>1</v>
      </c>
      <c r="E9" s="16">
        <v>2</v>
      </c>
      <c r="F9" s="16" t="s">
        <v>62</v>
      </c>
      <c r="G9" s="16">
        <v>4</v>
      </c>
      <c r="H9" s="16">
        <v>5</v>
      </c>
      <c r="I9" s="24" t="s">
        <v>67</v>
      </c>
    </row>
    <row r="10" spans="2:9" s="7" customFormat="1" ht="7.5" customHeight="1" x14ac:dyDescent="0.25">
      <c r="B10" s="25"/>
      <c r="C10" s="5"/>
      <c r="D10" s="6"/>
      <c r="E10" s="6"/>
      <c r="F10" s="6"/>
      <c r="G10" s="6"/>
      <c r="H10" s="6"/>
      <c r="I10" s="26"/>
    </row>
    <row r="11" spans="2:9" s="7" customFormat="1" ht="7.5" hidden="1" customHeight="1" x14ac:dyDescent="0.25">
      <c r="B11" s="25"/>
      <c r="C11" s="5"/>
      <c r="D11" s="6"/>
      <c r="E11" s="6"/>
      <c r="F11" s="6"/>
      <c r="G11" s="6"/>
      <c r="H11" s="6"/>
      <c r="I11" s="26"/>
    </row>
    <row r="12" spans="2:9" ht="15.75" x14ac:dyDescent="0.25">
      <c r="B12" s="27" t="s">
        <v>72</v>
      </c>
      <c r="C12" s="81" t="s">
        <v>75</v>
      </c>
      <c r="D12" s="81"/>
      <c r="E12" s="81"/>
      <c r="F12" s="81"/>
      <c r="G12" s="81"/>
      <c r="H12" s="81"/>
      <c r="I12" s="82"/>
    </row>
    <row r="13" spans="2:9" x14ac:dyDescent="0.25">
      <c r="B13" s="28" t="s">
        <v>73</v>
      </c>
      <c r="C13" s="8" t="s">
        <v>74</v>
      </c>
      <c r="D13" s="46">
        <f>SUM(D14:D20)</f>
        <v>63960793</v>
      </c>
      <c r="E13" s="46">
        <f>SUM(E14:E20)</f>
        <v>5810876</v>
      </c>
      <c r="F13" s="46">
        <f t="shared" ref="F13:F76" si="0">D13+E13</f>
        <v>69771669</v>
      </c>
      <c r="G13" s="46">
        <f>SUM(G14:G20)</f>
        <v>69771669</v>
      </c>
      <c r="H13" s="46">
        <f>SUM(H14:H20)</f>
        <v>69771669</v>
      </c>
      <c r="I13" s="47">
        <f>F13-G13</f>
        <v>0</v>
      </c>
    </row>
    <row r="14" spans="2:9" s="12" customFormat="1" ht="15.75" x14ac:dyDescent="0.25">
      <c r="B14" s="43"/>
      <c r="C14" s="11" t="s">
        <v>3</v>
      </c>
      <c r="D14" s="48">
        <v>36426216</v>
      </c>
      <c r="E14" s="48">
        <v>5293568</v>
      </c>
      <c r="F14" s="49">
        <f t="shared" si="0"/>
        <v>41719784</v>
      </c>
      <c r="G14" s="48">
        <v>41719784</v>
      </c>
      <c r="H14" s="48">
        <v>41719784</v>
      </c>
      <c r="I14" s="50">
        <f t="shared" ref="I14:I77" si="1">F14-G14</f>
        <v>0</v>
      </c>
    </row>
    <row r="15" spans="2:9" s="12" customFormat="1" ht="15.75" x14ac:dyDescent="0.25">
      <c r="B15" s="44"/>
      <c r="C15" s="11" t="s">
        <v>4</v>
      </c>
      <c r="D15" s="48">
        <v>18765396</v>
      </c>
      <c r="E15" s="48">
        <v>-3267883</v>
      </c>
      <c r="F15" s="49">
        <f t="shared" si="0"/>
        <v>15497513</v>
      </c>
      <c r="G15" s="48">
        <v>15497513</v>
      </c>
      <c r="H15" s="48">
        <v>15497513</v>
      </c>
      <c r="I15" s="50">
        <f t="shared" si="1"/>
        <v>0</v>
      </c>
    </row>
    <row r="16" spans="2:9" s="12" customFormat="1" ht="15.75" x14ac:dyDescent="0.25">
      <c r="B16" s="44"/>
      <c r="C16" s="11" t="s">
        <v>5</v>
      </c>
      <c r="D16" s="48">
        <v>7569723</v>
      </c>
      <c r="E16" s="48">
        <v>1315491</v>
      </c>
      <c r="F16" s="49">
        <f t="shared" si="0"/>
        <v>8885214</v>
      </c>
      <c r="G16" s="48">
        <v>8885214</v>
      </c>
      <c r="H16" s="48">
        <v>8885214</v>
      </c>
      <c r="I16" s="50">
        <f t="shared" si="1"/>
        <v>0</v>
      </c>
    </row>
    <row r="17" spans="2:9" s="12" customFormat="1" ht="15.75" x14ac:dyDescent="0.25">
      <c r="B17" s="44"/>
      <c r="C17" s="11" t="s">
        <v>6</v>
      </c>
      <c r="D17" s="48">
        <v>0</v>
      </c>
      <c r="E17" s="48">
        <v>177175</v>
      </c>
      <c r="F17" s="49">
        <f t="shared" si="0"/>
        <v>177175</v>
      </c>
      <c r="G17" s="48">
        <v>177175</v>
      </c>
      <c r="H17" s="48">
        <v>177175</v>
      </c>
      <c r="I17" s="50">
        <f t="shared" si="1"/>
        <v>0</v>
      </c>
    </row>
    <row r="18" spans="2:9" s="12" customFormat="1" ht="15.75" x14ac:dyDescent="0.25">
      <c r="B18" s="44"/>
      <c r="C18" s="11" t="s">
        <v>7</v>
      </c>
      <c r="D18" s="48">
        <v>1199458</v>
      </c>
      <c r="E18" s="48">
        <v>2292525</v>
      </c>
      <c r="F18" s="49">
        <f t="shared" si="0"/>
        <v>3491983</v>
      </c>
      <c r="G18" s="48">
        <v>3491983</v>
      </c>
      <c r="H18" s="48">
        <v>3491983</v>
      </c>
      <c r="I18" s="50">
        <f t="shared" si="1"/>
        <v>0</v>
      </c>
    </row>
    <row r="19" spans="2:9" s="12" customFormat="1" ht="15.75" x14ac:dyDescent="0.25">
      <c r="B19" s="44"/>
      <c r="C19" s="11" t="s">
        <v>8</v>
      </c>
      <c r="D19" s="48">
        <v>0</v>
      </c>
      <c r="E19" s="48">
        <v>0</v>
      </c>
      <c r="F19" s="49">
        <f t="shared" si="0"/>
        <v>0</v>
      </c>
      <c r="G19" s="48">
        <v>0</v>
      </c>
      <c r="H19" s="48">
        <v>0</v>
      </c>
      <c r="I19" s="50">
        <f t="shared" si="1"/>
        <v>0</v>
      </c>
    </row>
    <row r="20" spans="2:9" s="12" customFormat="1" ht="15.75" x14ac:dyDescent="0.25">
      <c r="B20" s="45"/>
      <c r="C20" s="11" t="s">
        <v>9</v>
      </c>
      <c r="D20" s="48">
        <v>0</v>
      </c>
      <c r="E20" s="48">
        <v>0</v>
      </c>
      <c r="F20" s="49">
        <f t="shared" si="0"/>
        <v>0</v>
      </c>
      <c r="G20" s="48">
        <v>0</v>
      </c>
      <c r="H20" s="48">
        <v>0</v>
      </c>
      <c r="I20" s="50">
        <f t="shared" si="1"/>
        <v>0</v>
      </c>
    </row>
    <row r="21" spans="2:9" x14ac:dyDescent="0.25">
      <c r="B21" s="28" t="s">
        <v>76</v>
      </c>
      <c r="C21" s="8" t="s">
        <v>98</v>
      </c>
      <c r="D21" s="46">
        <f>SUM(D22:D30)</f>
        <v>15180589.74</v>
      </c>
      <c r="E21" s="46">
        <f>SUM(E22:E30)</f>
        <v>13082582</v>
      </c>
      <c r="F21" s="46">
        <f t="shared" ref="F21" si="2">D21+E21</f>
        <v>28263171.740000002</v>
      </c>
      <c r="G21" s="46">
        <f>SUM(G22:G30)</f>
        <v>28263171.739999998</v>
      </c>
      <c r="H21" s="46">
        <f>SUM(H22:H30)</f>
        <v>28263171.739999998</v>
      </c>
      <c r="I21" s="47">
        <f>F21-G21</f>
        <v>0</v>
      </c>
    </row>
    <row r="22" spans="2:9" s="12" customFormat="1" ht="31.5" x14ac:dyDescent="0.25">
      <c r="B22" s="29"/>
      <c r="C22" s="15" t="s">
        <v>10</v>
      </c>
      <c r="D22" s="48">
        <v>1930839</v>
      </c>
      <c r="E22" s="48">
        <v>352119</v>
      </c>
      <c r="F22" s="49">
        <f t="shared" si="0"/>
        <v>2282958</v>
      </c>
      <c r="G22" s="48">
        <v>2282958</v>
      </c>
      <c r="H22" s="48">
        <v>2282958</v>
      </c>
      <c r="I22" s="50">
        <f t="shared" si="1"/>
        <v>0</v>
      </c>
    </row>
    <row r="23" spans="2:9" s="12" customFormat="1" ht="15.75" x14ac:dyDescent="0.25">
      <c r="B23" s="30"/>
      <c r="C23" s="11" t="s">
        <v>11</v>
      </c>
      <c r="D23" s="48">
        <v>750000</v>
      </c>
      <c r="E23" s="48">
        <v>821677</v>
      </c>
      <c r="F23" s="49">
        <f t="shared" si="0"/>
        <v>1571677</v>
      </c>
      <c r="G23" s="48">
        <v>1571677</v>
      </c>
      <c r="H23" s="48">
        <v>1571677</v>
      </c>
      <c r="I23" s="50">
        <f t="shared" si="1"/>
        <v>0</v>
      </c>
    </row>
    <row r="24" spans="2:9" s="12" customFormat="1" ht="15.75" x14ac:dyDescent="0.25">
      <c r="B24" s="30"/>
      <c r="C24" s="11" t="s">
        <v>12</v>
      </c>
      <c r="D24" s="48">
        <v>0</v>
      </c>
      <c r="E24" s="48">
        <v>0</v>
      </c>
      <c r="F24" s="49">
        <f t="shared" si="0"/>
        <v>0</v>
      </c>
      <c r="G24" s="48">
        <v>0</v>
      </c>
      <c r="H24" s="48">
        <v>0</v>
      </c>
      <c r="I24" s="50">
        <f t="shared" si="1"/>
        <v>0</v>
      </c>
    </row>
    <row r="25" spans="2:9" s="12" customFormat="1" ht="15.75" x14ac:dyDescent="0.25">
      <c r="B25" s="30"/>
      <c r="C25" s="11" t="s">
        <v>13</v>
      </c>
      <c r="D25" s="48">
        <v>2482924</v>
      </c>
      <c r="E25" s="48">
        <v>9991038</v>
      </c>
      <c r="F25" s="49">
        <f t="shared" si="0"/>
        <v>12473962</v>
      </c>
      <c r="G25" s="48">
        <v>12473962</v>
      </c>
      <c r="H25" s="48">
        <v>12473962</v>
      </c>
      <c r="I25" s="50">
        <f t="shared" si="1"/>
        <v>0</v>
      </c>
    </row>
    <row r="26" spans="2:9" s="12" customFormat="1" ht="15.75" x14ac:dyDescent="0.25">
      <c r="B26" s="30"/>
      <c r="C26" s="11" t="s">
        <v>14</v>
      </c>
      <c r="D26" s="48">
        <v>1072734.74</v>
      </c>
      <c r="E26" s="48">
        <v>0</v>
      </c>
      <c r="F26" s="49">
        <f t="shared" si="0"/>
        <v>1072734.74</v>
      </c>
      <c r="G26" s="48">
        <v>1072734.74</v>
      </c>
      <c r="H26" s="48">
        <v>1072734.74</v>
      </c>
      <c r="I26" s="50">
        <f t="shared" si="1"/>
        <v>0</v>
      </c>
    </row>
    <row r="27" spans="2:9" s="12" customFormat="1" ht="15.75" x14ac:dyDescent="0.25">
      <c r="B27" s="30"/>
      <c r="C27" s="11" t="s">
        <v>15</v>
      </c>
      <c r="D27" s="48">
        <v>6384624</v>
      </c>
      <c r="E27" s="48">
        <v>771174</v>
      </c>
      <c r="F27" s="49">
        <f t="shared" si="0"/>
        <v>7155798</v>
      </c>
      <c r="G27" s="48">
        <v>7155798</v>
      </c>
      <c r="H27" s="48">
        <v>7155798</v>
      </c>
      <c r="I27" s="50">
        <f t="shared" si="1"/>
        <v>0</v>
      </c>
    </row>
    <row r="28" spans="2:9" s="12" customFormat="1" ht="15.75" x14ac:dyDescent="0.25">
      <c r="B28" s="30"/>
      <c r="C28" s="11" t="s">
        <v>16</v>
      </c>
      <c r="D28" s="48">
        <v>795000</v>
      </c>
      <c r="E28" s="48">
        <v>352771</v>
      </c>
      <c r="F28" s="49">
        <f t="shared" si="0"/>
        <v>1147771</v>
      </c>
      <c r="G28" s="48">
        <v>1147771</v>
      </c>
      <c r="H28" s="48">
        <v>1147771</v>
      </c>
      <c r="I28" s="50">
        <f t="shared" si="1"/>
        <v>0</v>
      </c>
    </row>
    <row r="29" spans="2:9" s="12" customFormat="1" ht="15.75" x14ac:dyDescent="0.25">
      <c r="B29" s="30"/>
      <c r="C29" s="11" t="s">
        <v>17</v>
      </c>
      <c r="D29" s="48">
        <v>300000</v>
      </c>
      <c r="E29" s="48">
        <v>-265855</v>
      </c>
      <c r="F29" s="49">
        <f t="shared" si="0"/>
        <v>34145</v>
      </c>
      <c r="G29" s="48">
        <v>34145</v>
      </c>
      <c r="H29" s="48">
        <v>34145</v>
      </c>
      <c r="I29" s="50">
        <f t="shared" si="1"/>
        <v>0</v>
      </c>
    </row>
    <row r="30" spans="2:9" s="12" customFormat="1" ht="15.75" x14ac:dyDescent="0.25">
      <c r="B30" s="31"/>
      <c r="C30" s="11" t="s">
        <v>18</v>
      </c>
      <c r="D30" s="48">
        <v>1464468</v>
      </c>
      <c r="E30" s="48">
        <v>1059658</v>
      </c>
      <c r="F30" s="49">
        <f t="shared" si="0"/>
        <v>2524126</v>
      </c>
      <c r="G30" s="48">
        <v>2524126</v>
      </c>
      <c r="H30" s="48">
        <v>2524126</v>
      </c>
      <c r="I30" s="50">
        <f t="shared" si="1"/>
        <v>0</v>
      </c>
    </row>
    <row r="31" spans="2:9" x14ac:dyDescent="0.25">
      <c r="B31" s="28" t="s">
        <v>77</v>
      </c>
      <c r="C31" s="8" t="s">
        <v>78</v>
      </c>
      <c r="D31" s="46">
        <f>SUM(D32:D40)</f>
        <v>18298375.740000002</v>
      </c>
      <c r="E31" s="46">
        <f>SUM(E32:E40)</f>
        <v>12867022</v>
      </c>
      <c r="F31" s="46">
        <f t="shared" si="0"/>
        <v>31165397.740000002</v>
      </c>
      <c r="G31" s="46">
        <f>SUM(G32:G40)</f>
        <v>31165397.740000002</v>
      </c>
      <c r="H31" s="46">
        <f>SUM(H32:H40)</f>
        <v>31165397.740000002</v>
      </c>
      <c r="I31" s="47">
        <f>F31-G31</f>
        <v>0</v>
      </c>
    </row>
    <row r="32" spans="2:9" s="12" customFormat="1" ht="15.75" x14ac:dyDescent="0.25">
      <c r="B32" s="43"/>
      <c r="C32" s="11" t="s">
        <v>19</v>
      </c>
      <c r="D32" s="48">
        <v>1915929.74</v>
      </c>
      <c r="E32" s="48">
        <v>6065469</v>
      </c>
      <c r="F32" s="49">
        <f t="shared" si="0"/>
        <v>7981398.7400000002</v>
      </c>
      <c r="G32" s="48">
        <v>7981398.7400000002</v>
      </c>
      <c r="H32" s="48">
        <v>7981398.7400000002</v>
      </c>
      <c r="I32" s="50">
        <f t="shared" si="1"/>
        <v>0</v>
      </c>
    </row>
    <row r="33" spans="2:9" s="12" customFormat="1" ht="15.75" x14ac:dyDescent="0.25">
      <c r="B33" s="44"/>
      <c r="C33" s="11" t="s">
        <v>20</v>
      </c>
      <c r="D33" s="48">
        <v>4062651</v>
      </c>
      <c r="E33" s="48">
        <v>-1062951</v>
      </c>
      <c r="F33" s="49">
        <f t="shared" si="0"/>
        <v>2999700</v>
      </c>
      <c r="G33" s="48">
        <v>2999700</v>
      </c>
      <c r="H33" s="48">
        <v>2999700</v>
      </c>
      <c r="I33" s="50">
        <f t="shared" si="1"/>
        <v>0</v>
      </c>
    </row>
    <row r="34" spans="2:9" s="12" customFormat="1" ht="15.75" x14ac:dyDescent="0.25">
      <c r="B34" s="44"/>
      <c r="C34" s="11" t="s">
        <v>21</v>
      </c>
      <c r="D34" s="48">
        <v>1022360</v>
      </c>
      <c r="E34" s="48">
        <v>2780656</v>
      </c>
      <c r="F34" s="49">
        <f t="shared" si="0"/>
        <v>3803016</v>
      </c>
      <c r="G34" s="48">
        <v>3803016</v>
      </c>
      <c r="H34" s="48">
        <v>3803016</v>
      </c>
      <c r="I34" s="50">
        <f t="shared" si="1"/>
        <v>0</v>
      </c>
    </row>
    <row r="35" spans="2:9" s="12" customFormat="1" ht="15.75" x14ac:dyDescent="0.25">
      <c r="B35" s="44"/>
      <c r="C35" s="11" t="s">
        <v>22</v>
      </c>
      <c r="D35" s="48">
        <v>765862</v>
      </c>
      <c r="E35" s="48">
        <v>757132</v>
      </c>
      <c r="F35" s="49">
        <f t="shared" si="0"/>
        <v>1522994</v>
      </c>
      <c r="G35" s="48">
        <v>1522994</v>
      </c>
      <c r="H35" s="48">
        <v>1522994</v>
      </c>
      <c r="I35" s="50">
        <f t="shared" si="1"/>
        <v>0</v>
      </c>
    </row>
    <row r="36" spans="2:9" s="12" customFormat="1" ht="15.75" x14ac:dyDescent="0.25">
      <c r="B36" s="44"/>
      <c r="C36" s="11" t="s">
        <v>23</v>
      </c>
      <c r="D36" s="48">
        <v>7831902</v>
      </c>
      <c r="E36" s="48">
        <v>4404562</v>
      </c>
      <c r="F36" s="49">
        <f t="shared" si="0"/>
        <v>12236464</v>
      </c>
      <c r="G36" s="48">
        <v>12236464</v>
      </c>
      <c r="H36" s="48">
        <v>12236464</v>
      </c>
      <c r="I36" s="50">
        <f t="shared" si="1"/>
        <v>0</v>
      </c>
    </row>
    <row r="37" spans="2:9" s="12" customFormat="1" ht="15.75" x14ac:dyDescent="0.25">
      <c r="B37" s="44"/>
      <c r="C37" s="11" t="s">
        <v>24</v>
      </c>
      <c r="D37" s="48">
        <v>306318</v>
      </c>
      <c r="E37" s="48">
        <v>-136064</v>
      </c>
      <c r="F37" s="49">
        <f t="shared" si="0"/>
        <v>170254</v>
      </c>
      <c r="G37" s="48">
        <v>170254</v>
      </c>
      <c r="H37" s="48">
        <v>170254</v>
      </c>
      <c r="I37" s="50">
        <f t="shared" si="1"/>
        <v>0</v>
      </c>
    </row>
    <row r="38" spans="2:9" s="12" customFormat="1" ht="15.75" x14ac:dyDescent="0.25">
      <c r="B38" s="44"/>
      <c r="C38" s="11" t="s">
        <v>25</v>
      </c>
      <c r="D38" s="48">
        <v>30000</v>
      </c>
      <c r="E38" s="48">
        <v>19395</v>
      </c>
      <c r="F38" s="49">
        <f t="shared" si="0"/>
        <v>49395</v>
      </c>
      <c r="G38" s="48">
        <v>49395</v>
      </c>
      <c r="H38" s="48">
        <v>49395</v>
      </c>
      <c r="I38" s="50">
        <f t="shared" si="1"/>
        <v>0</v>
      </c>
    </row>
    <row r="39" spans="2:9" s="12" customFormat="1" ht="15.75" x14ac:dyDescent="0.25">
      <c r="B39" s="44"/>
      <c r="C39" s="11" t="s">
        <v>26</v>
      </c>
      <c r="D39" s="48">
        <v>750000</v>
      </c>
      <c r="E39" s="48">
        <v>1083885</v>
      </c>
      <c r="F39" s="49">
        <f t="shared" si="0"/>
        <v>1833885</v>
      </c>
      <c r="G39" s="48">
        <v>1833885</v>
      </c>
      <c r="H39" s="48">
        <v>1833885</v>
      </c>
      <c r="I39" s="50">
        <f t="shared" si="1"/>
        <v>0</v>
      </c>
    </row>
    <row r="40" spans="2:9" s="12" customFormat="1" ht="15.75" x14ac:dyDescent="0.25">
      <c r="B40" s="45"/>
      <c r="C40" s="11" t="s">
        <v>27</v>
      </c>
      <c r="D40" s="48">
        <v>1613353</v>
      </c>
      <c r="E40" s="48">
        <v>-1045062</v>
      </c>
      <c r="F40" s="49">
        <f t="shared" si="0"/>
        <v>568291</v>
      </c>
      <c r="G40" s="48">
        <v>568291</v>
      </c>
      <c r="H40" s="48">
        <v>568291</v>
      </c>
      <c r="I40" s="50">
        <f t="shared" si="1"/>
        <v>0</v>
      </c>
    </row>
    <row r="41" spans="2:9" x14ac:dyDescent="0.25">
      <c r="B41" s="28" t="s">
        <v>80</v>
      </c>
      <c r="C41" s="8" t="s">
        <v>79</v>
      </c>
      <c r="D41" s="46">
        <f>SUM(D42:D50)</f>
        <v>17794540</v>
      </c>
      <c r="E41" s="46">
        <f>SUM(E42:E50)</f>
        <v>-1298513</v>
      </c>
      <c r="F41" s="46">
        <f t="shared" ref="F41" si="3">D41+E41</f>
        <v>16496027</v>
      </c>
      <c r="G41" s="46">
        <f>SUM(G42:G50)</f>
        <v>16496027</v>
      </c>
      <c r="H41" s="46">
        <f>SUM(H42:H50)</f>
        <v>16496027</v>
      </c>
      <c r="I41" s="47">
        <f>F41-G41</f>
        <v>0</v>
      </c>
    </row>
    <row r="42" spans="2:9" s="12" customFormat="1" ht="15.75" x14ac:dyDescent="0.25">
      <c r="B42" s="43"/>
      <c r="C42" s="11" t="s">
        <v>28</v>
      </c>
      <c r="D42" s="48">
        <v>8496000</v>
      </c>
      <c r="E42" s="48">
        <v>-214000</v>
      </c>
      <c r="F42" s="49">
        <f t="shared" si="0"/>
        <v>8282000</v>
      </c>
      <c r="G42" s="48">
        <v>8282000</v>
      </c>
      <c r="H42" s="48">
        <v>8282000</v>
      </c>
      <c r="I42" s="50">
        <f t="shared" si="1"/>
        <v>0</v>
      </c>
    </row>
    <row r="43" spans="2:9" s="12" customFormat="1" ht="15.75" x14ac:dyDescent="0.25">
      <c r="B43" s="44"/>
      <c r="C43" s="11" t="s">
        <v>29</v>
      </c>
      <c r="D43" s="48">
        <v>0</v>
      </c>
      <c r="E43" s="48">
        <v>0</v>
      </c>
      <c r="F43" s="49">
        <f t="shared" si="0"/>
        <v>0</v>
      </c>
      <c r="G43" s="48">
        <v>0</v>
      </c>
      <c r="H43" s="48">
        <v>0</v>
      </c>
      <c r="I43" s="50">
        <f t="shared" si="1"/>
        <v>0</v>
      </c>
    </row>
    <row r="44" spans="2:9" s="12" customFormat="1" ht="15.75" x14ac:dyDescent="0.25">
      <c r="B44" s="44"/>
      <c r="C44" s="11" t="s">
        <v>30</v>
      </c>
      <c r="D44" s="48">
        <v>0</v>
      </c>
      <c r="E44" s="48">
        <v>0</v>
      </c>
      <c r="F44" s="49">
        <f t="shared" si="0"/>
        <v>0</v>
      </c>
      <c r="G44" s="48">
        <v>0</v>
      </c>
      <c r="H44" s="48">
        <v>0</v>
      </c>
      <c r="I44" s="50">
        <f t="shared" si="1"/>
        <v>0</v>
      </c>
    </row>
    <row r="45" spans="2:9" s="12" customFormat="1" ht="15.75" x14ac:dyDescent="0.25">
      <c r="B45" s="44"/>
      <c r="C45" s="11" t="s">
        <v>31</v>
      </c>
      <c r="D45" s="48">
        <v>6700000</v>
      </c>
      <c r="E45" s="48">
        <v>-2744712</v>
      </c>
      <c r="F45" s="49">
        <f t="shared" si="0"/>
        <v>3955288</v>
      </c>
      <c r="G45" s="48">
        <v>3955288</v>
      </c>
      <c r="H45" s="48">
        <v>3955288</v>
      </c>
      <c r="I45" s="50">
        <f t="shared" si="1"/>
        <v>0</v>
      </c>
    </row>
    <row r="46" spans="2:9" s="12" customFormat="1" ht="15.75" x14ac:dyDescent="0.25">
      <c r="B46" s="44"/>
      <c r="C46" s="11" t="s">
        <v>32</v>
      </c>
      <c r="D46" s="48">
        <v>2598540</v>
      </c>
      <c r="E46" s="48">
        <v>371002</v>
      </c>
      <c r="F46" s="49">
        <f t="shared" si="0"/>
        <v>2969542</v>
      </c>
      <c r="G46" s="48">
        <v>2969542</v>
      </c>
      <c r="H46" s="48">
        <v>2969542</v>
      </c>
      <c r="I46" s="50">
        <f t="shared" si="1"/>
        <v>0</v>
      </c>
    </row>
    <row r="47" spans="2:9" s="12" customFormat="1" ht="15.75" x14ac:dyDescent="0.25">
      <c r="B47" s="44"/>
      <c r="C47" s="11" t="s">
        <v>33</v>
      </c>
      <c r="D47" s="48">
        <v>0</v>
      </c>
      <c r="E47" s="48">
        <v>1289197</v>
      </c>
      <c r="F47" s="49">
        <f t="shared" si="0"/>
        <v>1289197</v>
      </c>
      <c r="G47" s="48">
        <v>1289197</v>
      </c>
      <c r="H47" s="48">
        <v>1289197</v>
      </c>
      <c r="I47" s="50">
        <f t="shared" si="1"/>
        <v>0</v>
      </c>
    </row>
    <row r="48" spans="2:9" s="12" customFormat="1" ht="15.75" x14ac:dyDescent="0.25">
      <c r="B48" s="44"/>
      <c r="C48" s="11" t="s">
        <v>34</v>
      </c>
      <c r="D48" s="48">
        <v>0</v>
      </c>
      <c r="E48" s="48">
        <v>0</v>
      </c>
      <c r="F48" s="49">
        <f t="shared" si="0"/>
        <v>0</v>
      </c>
      <c r="G48" s="48">
        <v>0</v>
      </c>
      <c r="H48" s="48">
        <v>0</v>
      </c>
      <c r="I48" s="50">
        <f t="shared" si="1"/>
        <v>0</v>
      </c>
    </row>
    <row r="49" spans="2:9" s="12" customFormat="1" ht="15.75" x14ac:dyDescent="0.25">
      <c r="B49" s="44"/>
      <c r="C49" s="11" t="s">
        <v>35</v>
      </c>
      <c r="D49" s="48">
        <v>0</v>
      </c>
      <c r="E49" s="48">
        <v>0</v>
      </c>
      <c r="F49" s="49">
        <f t="shared" si="0"/>
        <v>0</v>
      </c>
      <c r="G49" s="48">
        <v>0</v>
      </c>
      <c r="H49" s="48">
        <v>0</v>
      </c>
      <c r="I49" s="50">
        <f t="shared" si="1"/>
        <v>0</v>
      </c>
    </row>
    <row r="50" spans="2:9" s="12" customFormat="1" ht="15.75" x14ac:dyDescent="0.25">
      <c r="B50" s="45"/>
      <c r="C50" s="11" t="s">
        <v>68</v>
      </c>
      <c r="D50" s="48">
        <v>0</v>
      </c>
      <c r="E50" s="48">
        <v>0</v>
      </c>
      <c r="F50" s="49">
        <f t="shared" si="0"/>
        <v>0</v>
      </c>
      <c r="G50" s="48">
        <v>0</v>
      </c>
      <c r="H50" s="48">
        <v>0</v>
      </c>
      <c r="I50" s="50">
        <f t="shared" si="1"/>
        <v>0</v>
      </c>
    </row>
    <row r="51" spans="2:9" x14ac:dyDescent="0.25">
      <c r="B51" s="28" t="s">
        <v>81</v>
      </c>
      <c r="C51" s="9" t="s">
        <v>82</v>
      </c>
      <c r="D51" s="46">
        <f>SUM(D52:D60)</f>
        <v>9706410.5199999996</v>
      </c>
      <c r="E51" s="46">
        <f>SUM(E52:E60)</f>
        <v>8253657</v>
      </c>
      <c r="F51" s="46">
        <f t="shared" si="0"/>
        <v>17960067.52</v>
      </c>
      <c r="G51" s="46">
        <f>SUM(G52:G60)</f>
        <v>17960067.52</v>
      </c>
      <c r="H51" s="46">
        <f>SUM(H52:H60)</f>
        <v>17960067.52</v>
      </c>
      <c r="I51" s="47">
        <f>F51-G51</f>
        <v>0</v>
      </c>
    </row>
    <row r="52" spans="2:9" s="12" customFormat="1" ht="15.75" x14ac:dyDescent="0.25">
      <c r="B52" s="43"/>
      <c r="C52" s="13" t="s">
        <v>36</v>
      </c>
      <c r="D52" s="48">
        <v>441125</v>
      </c>
      <c r="E52" s="48">
        <v>499439</v>
      </c>
      <c r="F52" s="49">
        <f t="shared" si="0"/>
        <v>940564</v>
      </c>
      <c r="G52" s="48">
        <v>940564</v>
      </c>
      <c r="H52" s="48">
        <v>940564</v>
      </c>
      <c r="I52" s="50">
        <f t="shared" si="1"/>
        <v>0</v>
      </c>
    </row>
    <row r="53" spans="2:9" s="12" customFormat="1" ht="15.75" x14ac:dyDescent="0.25">
      <c r="B53" s="44"/>
      <c r="C53" s="13" t="s">
        <v>37</v>
      </c>
      <c r="D53" s="48">
        <v>0</v>
      </c>
      <c r="E53" s="48">
        <v>587540</v>
      </c>
      <c r="F53" s="49">
        <f t="shared" si="0"/>
        <v>587540</v>
      </c>
      <c r="G53" s="48">
        <v>587540</v>
      </c>
      <c r="H53" s="48">
        <v>587540</v>
      </c>
      <c r="I53" s="50">
        <f t="shared" si="1"/>
        <v>0</v>
      </c>
    </row>
    <row r="54" spans="2:9" s="12" customFormat="1" ht="15.75" x14ac:dyDescent="0.25">
      <c r="B54" s="44"/>
      <c r="C54" s="13" t="s">
        <v>38</v>
      </c>
      <c r="D54" s="48">
        <v>1200000</v>
      </c>
      <c r="E54" s="48">
        <v>-1200000</v>
      </c>
      <c r="F54" s="49">
        <f t="shared" si="0"/>
        <v>0</v>
      </c>
      <c r="G54" s="48">
        <v>0</v>
      </c>
      <c r="H54" s="48">
        <v>0</v>
      </c>
      <c r="I54" s="50">
        <f t="shared" si="1"/>
        <v>0</v>
      </c>
    </row>
    <row r="55" spans="2:9" s="12" customFormat="1" ht="15.75" x14ac:dyDescent="0.25">
      <c r="B55" s="44"/>
      <c r="C55" s="13" t="s">
        <v>39</v>
      </c>
      <c r="D55" s="48">
        <v>7005127</v>
      </c>
      <c r="E55" s="48">
        <v>-1786371</v>
      </c>
      <c r="F55" s="49">
        <f t="shared" si="0"/>
        <v>5218756</v>
      </c>
      <c r="G55" s="48">
        <v>5218756</v>
      </c>
      <c r="H55" s="48">
        <v>5218756</v>
      </c>
      <c r="I55" s="50">
        <f t="shared" si="1"/>
        <v>0</v>
      </c>
    </row>
    <row r="56" spans="2:9" s="12" customFormat="1" ht="15.75" x14ac:dyDescent="0.25">
      <c r="B56" s="44"/>
      <c r="C56" s="13" t="s">
        <v>40</v>
      </c>
      <c r="D56" s="48">
        <v>0</v>
      </c>
      <c r="E56" s="48">
        <v>0</v>
      </c>
      <c r="F56" s="49">
        <f t="shared" si="0"/>
        <v>0</v>
      </c>
      <c r="G56" s="48">
        <v>0</v>
      </c>
      <c r="H56" s="48">
        <v>0</v>
      </c>
      <c r="I56" s="50">
        <f t="shared" si="1"/>
        <v>0</v>
      </c>
    </row>
    <row r="57" spans="2:9" s="12" customFormat="1" ht="15.75" x14ac:dyDescent="0.25">
      <c r="B57" s="44"/>
      <c r="C57" s="13" t="s">
        <v>41</v>
      </c>
      <c r="D57" s="48">
        <v>1060158.52</v>
      </c>
      <c r="E57" s="48">
        <v>3353049</v>
      </c>
      <c r="F57" s="49">
        <f t="shared" si="0"/>
        <v>4413207.5199999996</v>
      </c>
      <c r="G57" s="48">
        <v>4413207.5199999996</v>
      </c>
      <c r="H57" s="48">
        <v>4413207.5199999996</v>
      </c>
      <c r="I57" s="50">
        <f t="shared" si="1"/>
        <v>0</v>
      </c>
    </row>
    <row r="58" spans="2:9" s="12" customFormat="1" ht="15.75" x14ac:dyDescent="0.25">
      <c r="B58" s="44"/>
      <c r="C58" s="13" t="s">
        <v>42</v>
      </c>
      <c r="D58" s="48">
        <v>0</v>
      </c>
      <c r="E58" s="48">
        <v>0</v>
      </c>
      <c r="F58" s="49">
        <f t="shared" si="0"/>
        <v>0</v>
      </c>
      <c r="G58" s="48">
        <v>0</v>
      </c>
      <c r="H58" s="48">
        <v>0</v>
      </c>
      <c r="I58" s="50">
        <f t="shared" si="1"/>
        <v>0</v>
      </c>
    </row>
    <row r="59" spans="2:9" s="12" customFormat="1" ht="15.75" x14ac:dyDescent="0.25">
      <c r="B59" s="44"/>
      <c r="C59" s="13" t="s">
        <v>43</v>
      </c>
      <c r="D59" s="48">
        <v>0</v>
      </c>
      <c r="E59" s="48">
        <v>6800000</v>
      </c>
      <c r="F59" s="49">
        <f t="shared" si="0"/>
        <v>6800000</v>
      </c>
      <c r="G59" s="48">
        <v>6800000</v>
      </c>
      <c r="H59" s="48">
        <v>6800000</v>
      </c>
      <c r="I59" s="50">
        <f t="shared" si="1"/>
        <v>0</v>
      </c>
    </row>
    <row r="60" spans="2:9" s="12" customFormat="1" ht="15.75" x14ac:dyDescent="0.25">
      <c r="B60" s="45"/>
      <c r="C60" s="13" t="s">
        <v>44</v>
      </c>
      <c r="D60" s="48">
        <v>0</v>
      </c>
      <c r="E60" s="48">
        <v>0</v>
      </c>
      <c r="F60" s="49">
        <f t="shared" si="0"/>
        <v>0</v>
      </c>
      <c r="G60" s="48">
        <v>0</v>
      </c>
      <c r="H60" s="48">
        <v>0</v>
      </c>
      <c r="I60" s="50">
        <f t="shared" si="1"/>
        <v>0</v>
      </c>
    </row>
    <row r="61" spans="2:9" x14ac:dyDescent="0.25">
      <c r="B61" s="32" t="s">
        <v>84</v>
      </c>
      <c r="C61" s="10" t="s">
        <v>83</v>
      </c>
      <c r="D61" s="46">
        <f>SUM(D62:D64)</f>
        <v>0</v>
      </c>
      <c r="E61" s="46">
        <f>SUM(E62:E64)</f>
        <v>0</v>
      </c>
      <c r="F61" s="46">
        <f t="shared" si="0"/>
        <v>0</v>
      </c>
      <c r="G61" s="46">
        <f>SUM(G62:G64)</f>
        <v>0</v>
      </c>
      <c r="H61" s="46">
        <f>SUM(H62:H64)</f>
        <v>0</v>
      </c>
      <c r="I61" s="47">
        <f t="shared" si="1"/>
        <v>0</v>
      </c>
    </row>
    <row r="62" spans="2:9" s="12" customFormat="1" ht="15.75" x14ac:dyDescent="0.25">
      <c r="B62" s="43"/>
      <c r="C62" s="14" t="s">
        <v>45</v>
      </c>
      <c r="D62" s="48">
        <v>0</v>
      </c>
      <c r="E62" s="48">
        <v>0</v>
      </c>
      <c r="F62" s="49">
        <f t="shared" si="0"/>
        <v>0</v>
      </c>
      <c r="G62" s="48">
        <v>0</v>
      </c>
      <c r="H62" s="48">
        <v>0</v>
      </c>
      <c r="I62" s="50">
        <f t="shared" si="1"/>
        <v>0</v>
      </c>
    </row>
    <row r="63" spans="2:9" s="12" customFormat="1" ht="15.75" x14ac:dyDescent="0.25">
      <c r="B63" s="44"/>
      <c r="C63" s="14" t="s">
        <v>46</v>
      </c>
      <c r="D63" s="48">
        <v>0</v>
      </c>
      <c r="E63" s="48">
        <v>0</v>
      </c>
      <c r="F63" s="49">
        <f t="shared" si="0"/>
        <v>0</v>
      </c>
      <c r="G63" s="48">
        <v>0</v>
      </c>
      <c r="H63" s="48">
        <v>0</v>
      </c>
      <c r="I63" s="50">
        <f t="shared" si="1"/>
        <v>0</v>
      </c>
    </row>
    <row r="64" spans="2:9" s="12" customFormat="1" ht="15.75" x14ac:dyDescent="0.25">
      <c r="B64" s="44"/>
      <c r="C64" s="14" t="s">
        <v>47</v>
      </c>
      <c r="D64" s="48">
        <v>0</v>
      </c>
      <c r="E64" s="48">
        <v>0</v>
      </c>
      <c r="F64" s="49">
        <f t="shared" si="0"/>
        <v>0</v>
      </c>
      <c r="G64" s="48">
        <v>0</v>
      </c>
      <c r="H64" s="48">
        <v>0</v>
      </c>
      <c r="I64" s="50">
        <f t="shared" si="1"/>
        <v>0</v>
      </c>
    </row>
    <row r="65" spans="2:9" x14ac:dyDescent="0.25">
      <c r="B65" s="33" t="s">
        <v>86</v>
      </c>
      <c r="C65" s="9" t="s">
        <v>85</v>
      </c>
      <c r="D65" s="46">
        <f>SUM(D66:D72)</f>
        <v>0</v>
      </c>
      <c r="E65" s="46">
        <f>SUM(E66:E72)</f>
        <v>0</v>
      </c>
      <c r="F65" s="46">
        <f t="shared" si="0"/>
        <v>0</v>
      </c>
      <c r="G65" s="46">
        <f>SUM(G66:G72)</f>
        <v>0</v>
      </c>
      <c r="H65" s="46">
        <f>SUM(H66:H72)</f>
        <v>0</v>
      </c>
      <c r="I65" s="47">
        <f t="shared" si="1"/>
        <v>0</v>
      </c>
    </row>
    <row r="66" spans="2:9" s="12" customFormat="1" ht="15.75" x14ac:dyDescent="0.25">
      <c r="B66" s="44"/>
      <c r="C66" s="11" t="s">
        <v>48</v>
      </c>
      <c r="D66" s="48">
        <v>0</v>
      </c>
      <c r="E66" s="48">
        <v>0</v>
      </c>
      <c r="F66" s="49">
        <f t="shared" si="0"/>
        <v>0</v>
      </c>
      <c r="G66" s="48">
        <v>0</v>
      </c>
      <c r="H66" s="48">
        <v>0</v>
      </c>
      <c r="I66" s="50">
        <f t="shared" si="1"/>
        <v>0</v>
      </c>
    </row>
    <row r="67" spans="2:9" s="12" customFormat="1" ht="15.75" x14ac:dyDescent="0.25">
      <c r="B67" s="44"/>
      <c r="C67" s="11" t="s">
        <v>49</v>
      </c>
      <c r="D67" s="48">
        <v>0</v>
      </c>
      <c r="E67" s="48">
        <v>0</v>
      </c>
      <c r="F67" s="49">
        <f t="shared" si="0"/>
        <v>0</v>
      </c>
      <c r="G67" s="48">
        <v>0</v>
      </c>
      <c r="H67" s="48">
        <v>0</v>
      </c>
      <c r="I67" s="50">
        <f t="shared" si="1"/>
        <v>0</v>
      </c>
    </row>
    <row r="68" spans="2:9" s="12" customFormat="1" ht="15.75" x14ac:dyDescent="0.25">
      <c r="B68" s="44"/>
      <c r="C68" s="11" t="s">
        <v>50</v>
      </c>
      <c r="D68" s="48">
        <v>0</v>
      </c>
      <c r="E68" s="48">
        <v>0</v>
      </c>
      <c r="F68" s="49">
        <f t="shared" si="0"/>
        <v>0</v>
      </c>
      <c r="G68" s="48">
        <v>0</v>
      </c>
      <c r="H68" s="48">
        <v>0</v>
      </c>
      <c r="I68" s="50">
        <f t="shared" si="1"/>
        <v>0</v>
      </c>
    </row>
    <row r="69" spans="2:9" s="12" customFormat="1" ht="15.75" x14ac:dyDescent="0.25">
      <c r="B69" s="44"/>
      <c r="C69" s="11" t="s">
        <v>99</v>
      </c>
      <c r="D69" s="48">
        <v>0</v>
      </c>
      <c r="E69" s="48">
        <v>0</v>
      </c>
      <c r="F69" s="49">
        <f t="shared" si="0"/>
        <v>0</v>
      </c>
      <c r="G69" s="48">
        <v>0</v>
      </c>
      <c r="H69" s="48">
        <v>0</v>
      </c>
      <c r="I69" s="50">
        <f t="shared" si="1"/>
        <v>0</v>
      </c>
    </row>
    <row r="70" spans="2:9" s="12" customFormat="1" ht="15.75" x14ac:dyDescent="0.25">
      <c r="B70" s="44"/>
      <c r="C70" s="11" t="s">
        <v>51</v>
      </c>
      <c r="D70" s="48">
        <v>0</v>
      </c>
      <c r="E70" s="48">
        <v>0</v>
      </c>
      <c r="F70" s="49">
        <f t="shared" si="0"/>
        <v>0</v>
      </c>
      <c r="G70" s="48">
        <v>0</v>
      </c>
      <c r="H70" s="48">
        <v>0</v>
      </c>
      <c r="I70" s="50">
        <f t="shared" si="1"/>
        <v>0</v>
      </c>
    </row>
    <row r="71" spans="2:9" s="12" customFormat="1" ht="15.75" x14ac:dyDescent="0.25">
      <c r="B71" s="44"/>
      <c r="C71" s="11" t="s">
        <v>52</v>
      </c>
      <c r="D71" s="48">
        <v>0</v>
      </c>
      <c r="E71" s="48">
        <v>0</v>
      </c>
      <c r="F71" s="49">
        <f t="shared" si="0"/>
        <v>0</v>
      </c>
      <c r="G71" s="48">
        <v>0</v>
      </c>
      <c r="H71" s="48">
        <v>0</v>
      </c>
      <c r="I71" s="50">
        <f t="shared" si="1"/>
        <v>0</v>
      </c>
    </row>
    <row r="72" spans="2:9" s="12" customFormat="1" ht="15.75" x14ac:dyDescent="0.25">
      <c r="B72" s="45"/>
      <c r="C72" s="11" t="s">
        <v>53</v>
      </c>
      <c r="D72" s="48">
        <v>0</v>
      </c>
      <c r="E72" s="48">
        <v>0</v>
      </c>
      <c r="F72" s="49">
        <f t="shared" si="0"/>
        <v>0</v>
      </c>
      <c r="G72" s="48">
        <v>0</v>
      </c>
      <c r="H72" s="48">
        <v>0</v>
      </c>
      <c r="I72" s="50">
        <f t="shared" si="1"/>
        <v>0</v>
      </c>
    </row>
    <row r="73" spans="2:9" ht="15.75" x14ac:dyDescent="0.25">
      <c r="B73" s="33" t="s">
        <v>88</v>
      </c>
      <c r="C73" s="9" t="s">
        <v>87</v>
      </c>
      <c r="D73" s="46">
        <f>SUM(D74:D76)</f>
        <v>0</v>
      </c>
      <c r="E73" s="46">
        <f>SUM(E74:E76)</f>
        <v>0</v>
      </c>
      <c r="F73" s="49">
        <f t="shared" si="0"/>
        <v>0</v>
      </c>
      <c r="G73" s="46">
        <f>SUM(G74:G76)</f>
        <v>0</v>
      </c>
      <c r="H73" s="46">
        <f>SUM(H74:H76)</f>
        <v>0</v>
      </c>
      <c r="I73" s="50">
        <f t="shared" si="1"/>
        <v>0</v>
      </c>
    </row>
    <row r="74" spans="2:9" ht="15.75" x14ac:dyDescent="0.25">
      <c r="B74" s="78"/>
      <c r="C74" s="11" t="s">
        <v>59</v>
      </c>
      <c r="D74" s="48">
        <v>0</v>
      </c>
      <c r="E74" s="48">
        <v>0</v>
      </c>
      <c r="F74" s="49">
        <f t="shared" si="0"/>
        <v>0</v>
      </c>
      <c r="G74" s="48">
        <v>0</v>
      </c>
      <c r="H74" s="48">
        <v>0</v>
      </c>
      <c r="I74" s="50">
        <f t="shared" si="1"/>
        <v>0</v>
      </c>
    </row>
    <row r="75" spans="2:9" ht="15.75" x14ac:dyDescent="0.25">
      <c r="B75" s="79"/>
      <c r="C75" s="11" t="s">
        <v>60</v>
      </c>
      <c r="D75" s="48">
        <v>0</v>
      </c>
      <c r="E75" s="48">
        <v>0</v>
      </c>
      <c r="F75" s="49">
        <f t="shared" si="0"/>
        <v>0</v>
      </c>
      <c r="G75" s="48">
        <v>0</v>
      </c>
      <c r="H75" s="48">
        <v>0</v>
      </c>
      <c r="I75" s="50">
        <f t="shared" si="1"/>
        <v>0</v>
      </c>
    </row>
    <row r="76" spans="2:9" ht="15.75" x14ac:dyDescent="0.25">
      <c r="B76" s="80"/>
      <c r="C76" s="11" t="s">
        <v>61</v>
      </c>
      <c r="D76" s="48">
        <v>0</v>
      </c>
      <c r="E76" s="48">
        <v>0</v>
      </c>
      <c r="F76" s="49">
        <f t="shared" si="0"/>
        <v>0</v>
      </c>
      <c r="G76" s="48">
        <v>0</v>
      </c>
      <c r="H76" s="48">
        <v>0</v>
      </c>
      <c r="I76" s="50">
        <f t="shared" si="1"/>
        <v>0</v>
      </c>
    </row>
    <row r="77" spans="2:9" x14ac:dyDescent="0.25">
      <c r="B77" s="34" t="s">
        <v>72</v>
      </c>
      <c r="C77" s="9" t="s">
        <v>89</v>
      </c>
      <c r="D77" s="46">
        <f>SUM(D78:D84)</f>
        <v>8015376</v>
      </c>
      <c r="E77" s="46">
        <f>SUM(E78:E84)</f>
        <v>990611</v>
      </c>
      <c r="F77" s="46">
        <f t="shared" ref="F77:F85" si="4">D77+E77</f>
        <v>9005987</v>
      </c>
      <c r="G77" s="46">
        <f>SUM(G78:G84)</f>
        <v>9005987</v>
      </c>
      <c r="H77" s="46">
        <f>SUM(H78:H84)</f>
        <v>9005987</v>
      </c>
      <c r="I77" s="47">
        <f t="shared" si="1"/>
        <v>0</v>
      </c>
    </row>
    <row r="78" spans="2:9" s="12" customFormat="1" ht="15.75" x14ac:dyDescent="0.25">
      <c r="B78" s="43"/>
      <c r="C78" s="14" t="s">
        <v>54</v>
      </c>
      <c r="D78" s="48">
        <v>1809984</v>
      </c>
      <c r="E78" s="48">
        <v>154022</v>
      </c>
      <c r="F78" s="49">
        <f t="shared" si="4"/>
        <v>1964006</v>
      </c>
      <c r="G78" s="48">
        <v>1964006</v>
      </c>
      <c r="H78" s="48">
        <v>1964006</v>
      </c>
      <c r="I78" s="50">
        <f t="shared" ref="I78:I85" si="5">F78-G78</f>
        <v>0</v>
      </c>
    </row>
    <row r="79" spans="2:9" s="12" customFormat="1" ht="15.75" x14ac:dyDescent="0.25">
      <c r="B79" s="44"/>
      <c r="C79" s="14" t="s">
        <v>55</v>
      </c>
      <c r="D79" s="48">
        <v>6205392</v>
      </c>
      <c r="E79" s="48">
        <v>836589</v>
      </c>
      <c r="F79" s="49">
        <f t="shared" si="4"/>
        <v>7041981</v>
      </c>
      <c r="G79" s="48">
        <v>7041981</v>
      </c>
      <c r="H79" s="48">
        <v>7041981</v>
      </c>
      <c r="I79" s="50">
        <f t="shared" si="5"/>
        <v>0</v>
      </c>
    </row>
    <row r="80" spans="2:9" s="12" customFormat="1" ht="15.75" x14ac:dyDescent="0.25">
      <c r="B80" s="44"/>
      <c r="C80" s="14" t="s">
        <v>56</v>
      </c>
      <c r="D80" s="48">
        <v>0</v>
      </c>
      <c r="E80" s="48">
        <v>0</v>
      </c>
      <c r="F80" s="49">
        <f t="shared" si="4"/>
        <v>0</v>
      </c>
      <c r="G80" s="48">
        <v>0</v>
      </c>
      <c r="H80" s="48">
        <v>0</v>
      </c>
      <c r="I80" s="50">
        <f t="shared" si="5"/>
        <v>0</v>
      </c>
    </row>
    <row r="81" spans="2:9" s="12" customFormat="1" ht="15.75" x14ac:dyDescent="0.25">
      <c r="B81" s="44"/>
      <c r="C81" s="14" t="s">
        <v>57</v>
      </c>
      <c r="D81" s="48">
        <v>0</v>
      </c>
      <c r="E81" s="48">
        <v>0</v>
      </c>
      <c r="F81" s="49">
        <f t="shared" si="4"/>
        <v>0</v>
      </c>
      <c r="G81" s="48">
        <v>0</v>
      </c>
      <c r="H81" s="48">
        <v>0</v>
      </c>
      <c r="I81" s="50">
        <f t="shared" si="5"/>
        <v>0</v>
      </c>
    </row>
    <row r="82" spans="2:9" s="12" customFormat="1" ht="15.75" x14ac:dyDescent="0.25">
      <c r="B82" s="44"/>
      <c r="C82" s="14" t="s">
        <v>58</v>
      </c>
      <c r="D82" s="48">
        <v>0</v>
      </c>
      <c r="E82" s="48">
        <v>0</v>
      </c>
      <c r="F82" s="49">
        <f t="shared" si="4"/>
        <v>0</v>
      </c>
      <c r="G82" s="48">
        <v>0</v>
      </c>
      <c r="H82" s="48">
        <v>0</v>
      </c>
      <c r="I82" s="50">
        <f t="shared" si="5"/>
        <v>0</v>
      </c>
    </row>
    <row r="83" spans="2:9" s="12" customFormat="1" ht="15.75" x14ac:dyDescent="0.25">
      <c r="B83" s="44"/>
      <c r="C83" s="14" t="s">
        <v>90</v>
      </c>
      <c r="D83" s="48">
        <v>0</v>
      </c>
      <c r="E83" s="48">
        <v>0</v>
      </c>
      <c r="F83" s="49">
        <f t="shared" si="4"/>
        <v>0</v>
      </c>
      <c r="G83" s="48">
        <v>0</v>
      </c>
      <c r="H83" s="48">
        <v>0</v>
      </c>
      <c r="I83" s="50">
        <f t="shared" si="5"/>
        <v>0</v>
      </c>
    </row>
    <row r="84" spans="2:9" ht="15.75" x14ac:dyDescent="0.25">
      <c r="B84" s="44"/>
      <c r="C84" s="14" t="s">
        <v>100</v>
      </c>
      <c r="D84" s="48">
        <v>0</v>
      </c>
      <c r="E84" s="48">
        <v>0</v>
      </c>
      <c r="F84" s="49">
        <f t="shared" ref="F84" si="6">D84+E84</f>
        <v>0</v>
      </c>
      <c r="G84" s="48">
        <v>0</v>
      </c>
      <c r="H84" s="48">
        <v>0</v>
      </c>
      <c r="I84" s="50">
        <f t="shared" ref="I84" si="7">F84-G84</f>
        <v>0</v>
      </c>
    </row>
    <row r="85" spans="2:9" x14ac:dyDescent="0.25">
      <c r="B85" s="35"/>
      <c r="C85" s="21" t="s">
        <v>91</v>
      </c>
      <c r="D85" s="51">
        <f>D13+D21+D31+D41+D51+D61+D65+D73+D77</f>
        <v>132956084.99999999</v>
      </c>
      <c r="E85" s="51">
        <f>E13+E21+E31+E41+E51+E61+E65+E73+E77</f>
        <v>39706235</v>
      </c>
      <c r="F85" s="51">
        <f t="shared" si="4"/>
        <v>172662320</v>
      </c>
      <c r="G85" s="51">
        <f>G13+G21+G31+G41+G51+G61+G65+G73+G77</f>
        <v>172662320</v>
      </c>
      <c r="H85" s="51">
        <f>H13+H21+H31+H41+H51+H61+H65+H73+H77</f>
        <v>172662320</v>
      </c>
      <c r="I85" s="52">
        <f t="shared" si="5"/>
        <v>0</v>
      </c>
    </row>
    <row r="86" spans="2:9" s="7" customFormat="1" ht="7.5" customHeight="1" x14ac:dyDescent="0.25">
      <c r="B86" s="25"/>
      <c r="C86" s="5"/>
      <c r="D86" s="6"/>
      <c r="E86" s="6"/>
      <c r="F86" s="6"/>
      <c r="G86" s="6"/>
      <c r="H86" s="6"/>
      <c r="I86" s="26"/>
    </row>
    <row r="87" spans="2:9" s="7" customFormat="1" ht="7.5" hidden="1" customHeight="1" x14ac:dyDescent="0.25">
      <c r="B87" s="25"/>
      <c r="C87" s="5"/>
      <c r="D87" s="6"/>
      <c r="E87" s="6"/>
      <c r="F87" s="6"/>
      <c r="G87" s="6"/>
      <c r="H87" s="6"/>
      <c r="I87" s="26"/>
    </row>
    <row r="88" spans="2:9" ht="15.75" x14ac:dyDescent="0.25">
      <c r="B88" s="27" t="s">
        <v>92</v>
      </c>
      <c r="C88" s="81" t="s">
        <v>93</v>
      </c>
      <c r="D88" s="81"/>
      <c r="E88" s="81"/>
      <c r="F88" s="81"/>
      <c r="G88" s="81"/>
      <c r="H88" s="81"/>
      <c r="I88" s="82"/>
    </row>
    <row r="89" spans="2:9" x14ac:dyDescent="0.25">
      <c r="B89" s="28" t="s">
        <v>73</v>
      </c>
      <c r="C89" s="8" t="s">
        <v>74</v>
      </c>
      <c r="D89" s="46">
        <f>SUM(D90:D96)</f>
        <v>0</v>
      </c>
      <c r="E89" s="46">
        <f>SUM(E90:E96)</f>
        <v>0</v>
      </c>
      <c r="F89" s="46">
        <f t="shared" ref="F89:F152" si="8">D89+E89</f>
        <v>0</v>
      </c>
      <c r="G89" s="46">
        <f>SUM(G90:G96)</f>
        <v>0</v>
      </c>
      <c r="H89" s="46">
        <f>SUM(H90:H96)</f>
        <v>0</v>
      </c>
      <c r="I89" s="47">
        <f>F89-G89</f>
        <v>0</v>
      </c>
    </row>
    <row r="90" spans="2:9" s="12" customFormat="1" ht="15.75" x14ac:dyDescent="0.25">
      <c r="B90" s="43"/>
      <c r="C90" s="11" t="s">
        <v>3</v>
      </c>
      <c r="D90" s="48">
        <v>0</v>
      </c>
      <c r="E90" s="48">
        <v>0</v>
      </c>
      <c r="F90" s="49">
        <f t="shared" si="8"/>
        <v>0</v>
      </c>
      <c r="G90" s="48">
        <v>0</v>
      </c>
      <c r="H90" s="48">
        <v>0</v>
      </c>
      <c r="I90" s="50">
        <f t="shared" ref="I90:I96" si="9">F90-G90</f>
        <v>0</v>
      </c>
    </row>
    <row r="91" spans="2:9" s="12" customFormat="1" ht="15.75" x14ac:dyDescent="0.25">
      <c r="B91" s="44"/>
      <c r="C91" s="11" t="s">
        <v>4</v>
      </c>
      <c r="D91" s="48">
        <v>0</v>
      </c>
      <c r="E91" s="48">
        <v>0</v>
      </c>
      <c r="F91" s="49">
        <f t="shared" si="8"/>
        <v>0</v>
      </c>
      <c r="G91" s="48">
        <v>0</v>
      </c>
      <c r="H91" s="48">
        <v>0</v>
      </c>
      <c r="I91" s="50">
        <f t="shared" si="9"/>
        <v>0</v>
      </c>
    </row>
    <row r="92" spans="2:9" s="12" customFormat="1" ht="15.75" x14ac:dyDescent="0.25">
      <c r="B92" s="44"/>
      <c r="C92" s="11" t="s">
        <v>5</v>
      </c>
      <c r="D92" s="48">
        <v>0</v>
      </c>
      <c r="E92" s="48">
        <v>0</v>
      </c>
      <c r="F92" s="49">
        <f t="shared" si="8"/>
        <v>0</v>
      </c>
      <c r="G92" s="48">
        <v>0</v>
      </c>
      <c r="H92" s="48">
        <v>0</v>
      </c>
      <c r="I92" s="50">
        <f t="shared" si="9"/>
        <v>0</v>
      </c>
    </row>
    <row r="93" spans="2:9" s="12" customFormat="1" ht="15.75" x14ac:dyDescent="0.25">
      <c r="B93" s="44"/>
      <c r="C93" s="11" t="s">
        <v>6</v>
      </c>
      <c r="D93" s="48">
        <v>0</v>
      </c>
      <c r="E93" s="48">
        <v>0</v>
      </c>
      <c r="F93" s="49">
        <f t="shared" si="8"/>
        <v>0</v>
      </c>
      <c r="G93" s="48">
        <v>0</v>
      </c>
      <c r="H93" s="48">
        <v>0</v>
      </c>
      <c r="I93" s="50">
        <f t="shared" si="9"/>
        <v>0</v>
      </c>
    </row>
    <row r="94" spans="2:9" s="12" customFormat="1" ht="15.75" x14ac:dyDescent="0.25">
      <c r="B94" s="44"/>
      <c r="C94" s="11" t="s">
        <v>7</v>
      </c>
      <c r="D94" s="48">
        <v>0</v>
      </c>
      <c r="E94" s="48">
        <v>0</v>
      </c>
      <c r="F94" s="49">
        <f t="shared" si="8"/>
        <v>0</v>
      </c>
      <c r="G94" s="48">
        <v>0</v>
      </c>
      <c r="H94" s="48">
        <v>0</v>
      </c>
      <c r="I94" s="50">
        <f t="shared" si="9"/>
        <v>0</v>
      </c>
    </row>
    <row r="95" spans="2:9" s="12" customFormat="1" ht="15.75" x14ac:dyDescent="0.25">
      <c r="B95" s="44"/>
      <c r="C95" s="11" t="s">
        <v>8</v>
      </c>
      <c r="D95" s="48">
        <v>0</v>
      </c>
      <c r="E95" s="48">
        <v>0</v>
      </c>
      <c r="F95" s="49">
        <f t="shared" si="8"/>
        <v>0</v>
      </c>
      <c r="G95" s="48">
        <v>0</v>
      </c>
      <c r="H95" s="48">
        <v>0</v>
      </c>
      <c r="I95" s="50">
        <f t="shared" si="9"/>
        <v>0</v>
      </c>
    </row>
    <row r="96" spans="2:9" s="12" customFormat="1" ht="15.75" x14ac:dyDescent="0.25">
      <c r="B96" s="45"/>
      <c r="C96" s="11" t="s">
        <v>9</v>
      </c>
      <c r="D96" s="48">
        <v>0</v>
      </c>
      <c r="E96" s="48">
        <v>0</v>
      </c>
      <c r="F96" s="49">
        <f t="shared" si="8"/>
        <v>0</v>
      </c>
      <c r="G96" s="48">
        <v>0</v>
      </c>
      <c r="H96" s="48">
        <v>0</v>
      </c>
      <c r="I96" s="50">
        <f t="shared" si="9"/>
        <v>0</v>
      </c>
    </row>
    <row r="97" spans="2:9" x14ac:dyDescent="0.25">
      <c r="B97" s="28" t="s">
        <v>76</v>
      </c>
      <c r="C97" s="8" t="s">
        <v>98</v>
      </c>
      <c r="D97" s="46">
        <f>SUM(D98:D106)</f>
        <v>6927265.2599999998</v>
      </c>
      <c r="E97" s="46">
        <f>SUM(E98:E106)</f>
        <v>0</v>
      </c>
      <c r="F97" s="46">
        <f t="shared" si="8"/>
        <v>6927265.2599999998</v>
      </c>
      <c r="G97" s="46">
        <f>SUM(G98:G106)</f>
        <v>6927265.2599999998</v>
      </c>
      <c r="H97" s="46">
        <f>SUM(H98:H106)</f>
        <v>6927265.2599999998</v>
      </c>
      <c r="I97" s="47">
        <f>F97-G97</f>
        <v>0</v>
      </c>
    </row>
    <row r="98" spans="2:9" s="12" customFormat="1" ht="31.5" x14ac:dyDescent="0.25">
      <c r="B98" s="29"/>
      <c r="C98" s="15" t="s">
        <v>10</v>
      </c>
      <c r="D98" s="48">
        <v>0</v>
      </c>
      <c r="E98" s="48">
        <v>0</v>
      </c>
      <c r="F98" s="49">
        <f t="shared" si="8"/>
        <v>0</v>
      </c>
      <c r="G98" s="48">
        <v>0</v>
      </c>
      <c r="H98" s="48">
        <v>0</v>
      </c>
      <c r="I98" s="50">
        <f t="shared" ref="I98:I106" si="10">F98-G98</f>
        <v>0</v>
      </c>
    </row>
    <row r="99" spans="2:9" s="12" customFormat="1" ht="15.75" x14ac:dyDescent="0.25">
      <c r="B99" s="30"/>
      <c r="C99" s="11" t="s">
        <v>11</v>
      </c>
      <c r="D99" s="48">
        <v>0</v>
      </c>
      <c r="E99" s="48">
        <v>0</v>
      </c>
      <c r="F99" s="49">
        <f t="shared" si="8"/>
        <v>0</v>
      </c>
      <c r="G99" s="48">
        <v>0</v>
      </c>
      <c r="H99" s="48">
        <v>0</v>
      </c>
      <c r="I99" s="50">
        <f t="shared" si="10"/>
        <v>0</v>
      </c>
    </row>
    <row r="100" spans="2:9" s="12" customFormat="1" ht="15.75" x14ac:dyDescent="0.25">
      <c r="B100" s="30"/>
      <c r="C100" s="11" t="s">
        <v>12</v>
      </c>
      <c r="D100" s="48">
        <v>0</v>
      </c>
      <c r="E100" s="48">
        <v>0</v>
      </c>
      <c r="F100" s="49">
        <f t="shared" si="8"/>
        <v>0</v>
      </c>
      <c r="G100" s="48">
        <v>0</v>
      </c>
      <c r="H100" s="48">
        <v>0</v>
      </c>
      <c r="I100" s="50">
        <f t="shared" si="10"/>
        <v>0</v>
      </c>
    </row>
    <row r="101" spans="2:9" s="12" customFormat="1" ht="15.75" x14ac:dyDescent="0.25">
      <c r="B101" s="30"/>
      <c r="C101" s="11" t="s">
        <v>13</v>
      </c>
      <c r="D101" s="48">
        <v>0</v>
      </c>
      <c r="E101" s="48">
        <v>0</v>
      </c>
      <c r="F101" s="49">
        <f t="shared" si="8"/>
        <v>0</v>
      </c>
      <c r="G101" s="48">
        <v>0</v>
      </c>
      <c r="H101" s="48">
        <v>0</v>
      </c>
      <c r="I101" s="50">
        <f t="shared" si="10"/>
        <v>0</v>
      </c>
    </row>
    <row r="102" spans="2:9" s="12" customFormat="1" ht="15.75" x14ac:dyDescent="0.25">
      <c r="B102" s="30"/>
      <c r="C102" s="11" t="s">
        <v>14</v>
      </c>
      <c r="D102" s="48">
        <v>6927265.2599999998</v>
      </c>
      <c r="E102" s="48">
        <v>0</v>
      </c>
      <c r="F102" s="49">
        <f t="shared" si="8"/>
        <v>6927265.2599999998</v>
      </c>
      <c r="G102" s="48">
        <v>6927265.2599999998</v>
      </c>
      <c r="H102" s="48">
        <v>6927265.2599999998</v>
      </c>
      <c r="I102" s="50">
        <f t="shared" si="10"/>
        <v>0</v>
      </c>
    </row>
    <row r="103" spans="2:9" s="12" customFormat="1" ht="15.75" x14ac:dyDescent="0.25">
      <c r="B103" s="30"/>
      <c r="C103" s="11" t="s">
        <v>15</v>
      </c>
      <c r="D103" s="48">
        <v>0</v>
      </c>
      <c r="E103" s="48">
        <v>0</v>
      </c>
      <c r="F103" s="49">
        <f t="shared" si="8"/>
        <v>0</v>
      </c>
      <c r="G103" s="48">
        <v>0</v>
      </c>
      <c r="H103" s="48">
        <v>0</v>
      </c>
      <c r="I103" s="50">
        <f t="shared" si="10"/>
        <v>0</v>
      </c>
    </row>
    <row r="104" spans="2:9" s="12" customFormat="1" ht="15.75" x14ac:dyDescent="0.25">
      <c r="B104" s="30"/>
      <c r="C104" s="11" t="s">
        <v>16</v>
      </c>
      <c r="D104" s="48">
        <v>0</v>
      </c>
      <c r="E104" s="48">
        <v>0</v>
      </c>
      <c r="F104" s="49">
        <f t="shared" si="8"/>
        <v>0</v>
      </c>
      <c r="G104" s="48">
        <v>0</v>
      </c>
      <c r="H104" s="48">
        <v>0</v>
      </c>
      <c r="I104" s="50">
        <f t="shared" si="10"/>
        <v>0</v>
      </c>
    </row>
    <row r="105" spans="2:9" s="12" customFormat="1" ht="15.75" x14ac:dyDescent="0.25">
      <c r="B105" s="30"/>
      <c r="C105" s="11" t="s">
        <v>17</v>
      </c>
      <c r="D105" s="48">
        <v>0</v>
      </c>
      <c r="E105" s="48">
        <v>0</v>
      </c>
      <c r="F105" s="49">
        <f t="shared" si="8"/>
        <v>0</v>
      </c>
      <c r="G105" s="48">
        <v>0</v>
      </c>
      <c r="H105" s="48">
        <v>0</v>
      </c>
      <c r="I105" s="50">
        <f t="shared" si="10"/>
        <v>0</v>
      </c>
    </row>
    <row r="106" spans="2:9" s="12" customFormat="1" ht="15.75" x14ac:dyDescent="0.25">
      <c r="B106" s="31"/>
      <c r="C106" s="11" t="s">
        <v>18</v>
      </c>
      <c r="D106" s="48">
        <v>0</v>
      </c>
      <c r="E106" s="48">
        <v>0</v>
      </c>
      <c r="F106" s="49">
        <f t="shared" si="8"/>
        <v>0</v>
      </c>
      <c r="G106" s="48">
        <v>0</v>
      </c>
      <c r="H106" s="48">
        <v>0</v>
      </c>
      <c r="I106" s="50">
        <f t="shared" si="10"/>
        <v>0</v>
      </c>
    </row>
    <row r="107" spans="2:9" x14ac:dyDescent="0.25">
      <c r="B107" s="28" t="s">
        <v>77</v>
      </c>
      <c r="C107" s="8" t="s">
        <v>78</v>
      </c>
      <c r="D107" s="46">
        <f>SUM(D108:D116)</f>
        <v>10131838.26</v>
      </c>
      <c r="E107" s="46">
        <f>SUM(E108:E116)</f>
        <v>0</v>
      </c>
      <c r="F107" s="46">
        <f t="shared" si="8"/>
        <v>10131838.26</v>
      </c>
      <c r="G107" s="46">
        <f>SUM(G108:G116)</f>
        <v>10131838.26</v>
      </c>
      <c r="H107" s="46">
        <f>SUM(H108:H116)</f>
        <v>10131838.26</v>
      </c>
      <c r="I107" s="47">
        <f>F107-G107</f>
        <v>0</v>
      </c>
    </row>
    <row r="108" spans="2:9" s="12" customFormat="1" ht="15.75" x14ac:dyDescent="0.25">
      <c r="B108" s="43"/>
      <c r="C108" s="11" t="s">
        <v>19</v>
      </c>
      <c r="D108" s="48">
        <v>10131838.26</v>
      </c>
      <c r="E108" s="48">
        <v>0</v>
      </c>
      <c r="F108" s="49">
        <f t="shared" si="8"/>
        <v>10131838.26</v>
      </c>
      <c r="G108" s="48">
        <v>10131838.26</v>
      </c>
      <c r="H108" s="48">
        <v>10131838.26</v>
      </c>
      <c r="I108" s="50">
        <f t="shared" ref="I108:I116" si="11">F108-G108</f>
        <v>0</v>
      </c>
    </row>
    <row r="109" spans="2:9" s="12" customFormat="1" ht="15.75" x14ac:dyDescent="0.25">
      <c r="B109" s="44"/>
      <c r="C109" s="11" t="s">
        <v>20</v>
      </c>
      <c r="D109" s="48">
        <v>0</v>
      </c>
      <c r="E109" s="48">
        <v>0</v>
      </c>
      <c r="F109" s="49">
        <f t="shared" si="8"/>
        <v>0</v>
      </c>
      <c r="G109" s="48">
        <v>0</v>
      </c>
      <c r="H109" s="48">
        <v>0</v>
      </c>
      <c r="I109" s="50">
        <f t="shared" si="11"/>
        <v>0</v>
      </c>
    </row>
    <row r="110" spans="2:9" s="12" customFormat="1" ht="15.75" x14ac:dyDescent="0.25">
      <c r="B110" s="44"/>
      <c r="C110" s="11" t="s">
        <v>21</v>
      </c>
      <c r="D110" s="48">
        <v>0</v>
      </c>
      <c r="E110" s="48">
        <v>0</v>
      </c>
      <c r="F110" s="49">
        <f t="shared" si="8"/>
        <v>0</v>
      </c>
      <c r="G110" s="48">
        <v>0</v>
      </c>
      <c r="H110" s="48">
        <v>0</v>
      </c>
      <c r="I110" s="50">
        <f t="shared" si="11"/>
        <v>0</v>
      </c>
    </row>
    <row r="111" spans="2:9" s="12" customFormat="1" ht="15.75" x14ac:dyDescent="0.25">
      <c r="B111" s="44"/>
      <c r="C111" s="11" t="s">
        <v>22</v>
      </c>
      <c r="D111" s="48">
        <v>0</v>
      </c>
      <c r="E111" s="48">
        <v>0</v>
      </c>
      <c r="F111" s="49">
        <f t="shared" si="8"/>
        <v>0</v>
      </c>
      <c r="G111" s="48">
        <v>0</v>
      </c>
      <c r="H111" s="48">
        <v>0</v>
      </c>
      <c r="I111" s="50">
        <f t="shared" si="11"/>
        <v>0</v>
      </c>
    </row>
    <row r="112" spans="2:9" s="12" customFormat="1" ht="15.75" x14ac:dyDescent="0.25">
      <c r="B112" s="44"/>
      <c r="C112" s="11" t="s">
        <v>23</v>
      </c>
      <c r="D112" s="48">
        <v>0</v>
      </c>
      <c r="E112" s="48">
        <v>0</v>
      </c>
      <c r="F112" s="49">
        <f t="shared" si="8"/>
        <v>0</v>
      </c>
      <c r="G112" s="48">
        <v>0</v>
      </c>
      <c r="H112" s="48">
        <v>0</v>
      </c>
      <c r="I112" s="50">
        <f t="shared" si="11"/>
        <v>0</v>
      </c>
    </row>
    <row r="113" spans="2:9" s="12" customFormat="1" ht="15.75" x14ac:dyDescent="0.25">
      <c r="B113" s="44"/>
      <c r="C113" s="11" t="s">
        <v>24</v>
      </c>
      <c r="D113" s="48">
        <v>0</v>
      </c>
      <c r="E113" s="48">
        <v>0</v>
      </c>
      <c r="F113" s="49">
        <f t="shared" si="8"/>
        <v>0</v>
      </c>
      <c r="G113" s="48">
        <v>0</v>
      </c>
      <c r="H113" s="48">
        <v>0</v>
      </c>
      <c r="I113" s="50">
        <f t="shared" si="11"/>
        <v>0</v>
      </c>
    </row>
    <row r="114" spans="2:9" s="12" customFormat="1" ht="15.75" x14ac:dyDescent="0.25">
      <c r="B114" s="44"/>
      <c r="C114" s="11" t="s">
        <v>25</v>
      </c>
      <c r="D114" s="48">
        <v>0</v>
      </c>
      <c r="E114" s="48">
        <v>0</v>
      </c>
      <c r="F114" s="49">
        <f t="shared" si="8"/>
        <v>0</v>
      </c>
      <c r="G114" s="48">
        <v>0</v>
      </c>
      <c r="H114" s="48">
        <v>0</v>
      </c>
      <c r="I114" s="50">
        <f t="shared" si="11"/>
        <v>0</v>
      </c>
    </row>
    <row r="115" spans="2:9" s="12" customFormat="1" ht="15.75" x14ac:dyDescent="0.25">
      <c r="B115" s="44"/>
      <c r="C115" s="11" t="s">
        <v>26</v>
      </c>
      <c r="D115" s="48">
        <v>0</v>
      </c>
      <c r="E115" s="48">
        <v>0</v>
      </c>
      <c r="F115" s="49">
        <f t="shared" si="8"/>
        <v>0</v>
      </c>
      <c r="G115" s="48">
        <v>0</v>
      </c>
      <c r="H115" s="48">
        <v>0</v>
      </c>
      <c r="I115" s="50">
        <f t="shared" si="11"/>
        <v>0</v>
      </c>
    </row>
    <row r="116" spans="2:9" s="12" customFormat="1" ht="15.75" x14ac:dyDescent="0.25">
      <c r="B116" s="45"/>
      <c r="C116" s="11" t="s">
        <v>27</v>
      </c>
      <c r="D116" s="48">
        <v>0</v>
      </c>
      <c r="E116" s="48">
        <v>0</v>
      </c>
      <c r="F116" s="49">
        <f t="shared" si="8"/>
        <v>0</v>
      </c>
      <c r="G116" s="48">
        <v>0</v>
      </c>
      <c r="H116" s="48">
        <v>0</v>
      </c>
      <c r="I116" s="50">
        <f t="shared" si="11"/>
        <v>0</v>
      </c>
    </row>
    <row r="117" spans="2:9" x14ac:dyDescent="0.25">
      <c r="B117" s="28" t="s">
        <v>80</v>
      </c>
      <c r="C117" s="8" t="s">
        <v>79</v>
      </c>
      <c r="D117" s="46">
        <f>SUM(D118:D126)</f>
        <v>0</v>
      </c>
      <c r="E117" s="46">
        <f>SUM(E118:E126)</f>
        <v>0</v>
      </c>
      <c r="F117" s="46">
        <f t="shared" si="8"/>
        <v>0</v>
      </c>
      <c r="G117" s="46">
        <f>SUM(G118:G126)</f>
        <v>0</v>
      </c>
      <c r="H117" s="46">
        <f>SUM(H118:H126)</f>
        <v>0</v>
      </c>
      <c r="I117" s="47">
        <f>F117-G117</f>
        <v>0</v>
      </c>
    </row>
    <row r="118" spans="2:9" s="12" customFormat="1" ht="15.75" x14ac:dyDescent="0.25">
      <c r="B118" s="43"/>
      <c r="C118" s="11" t="s">
        <v>28</v>
      </c>
      <c r="D118" s="48">
        <v>0</v>
      </c>
      <c r="E118" s="48">
        <v>0</v>
      </c>
      <c r="F118" s="49">
        <f t="shared" si="8"/>
        <v>0</v>
      </c>
      <c r="G118" s="48">
        <v>0</v>
      </c>
      <c r="H118" s="48">
        <v>0</v>
      </c>
      <c r="I118" s="50">
        <f t="shared" ref="I118:I126" si="12">F118-G118</f>
        <v>0</v>
      </c>
    </row>
    <row r="119" spans="2:9" s="12" customFormat="1" ht="15.75" x14ac:dyDescent="0.25">
      <c r="B119" s="44"/>
      <c r="C119" s="11" t="s">
        <v>29</v>
      </c>
      <c r="D119" s="48">
        <v>0</v>
      </c>
      <c r="E119" s="48">
        <v>0</v>
      </c>
      <c r="F119" s="49">
        <f t="shared" si="8"/>
        <v>0</v>
      </c>
      <c r="G119" s="48">
        <v>0</v>
      </c>
      <c r="H119" s="48">
        <v>0</v>
      </c>
      <c r="I119" s="50">
        <f t="shared" si="12"/>
        <v>0</v>
      </c>
    </row>
    <row r="120" spans="2:9" s="12" customFormat="1" ht="15.75" x14ac:dyDescent="0.25">
      <c r="B120" s="44"/>
      <c r="C120" s="11" t="s">
        <v>30</v>
      </c>
      <c r="D120" s="48">
        <v>0</v>
      </c>
      <c r="E120" s="48">
        <v>0</v>
      </c>
      <c r="F120" s="49">
        <f t="shared" si="8"/>
        <v>0</v>
      </c>
      <c r="G120" s="48">
        <v>0</v>
      </c>
      <c r="H120" s="48">
        <v>0</v>
      </c>
      <c r="I120" s="50">
        <f t="shared" si="12"/>
        <v>0</v>
      </c>
    </row>
    <row r="121" spans="2:9" s="12" customFormat="1" ht="15.75" x14ac:dyDescent="0.25">
      <c r="B121" s="44"/>
      <c r="C121" s="11" t="s">
        <v>31</v>
      </c>
      <c r="D121" s="48">
        <v>0</v>
      </c>
      <c r="E121" s="48">
        <v>0</v>
      </c>
      <c r="F121" s="49">
        <f t="shared" si="8"/>
        <v>0</v>
      </c>
      <c r="G121" s="48">
        <v>0</v>
      </c>
      <c r="H121" s="48">
        <v>0</v>
      </c>
      <c r="I121" s="50">
        <f t="shared" si="12"/>
        <v>0</v>
      </c>
    </row>
    <row r="122" spans="2:9" s="12" customFormat="1" ht="15.75" x14ac:dyDescent="0.25">
      <c r="B122" s="44"/>
      <c r="C122" s="11" t="s">
        <v>32</v>
      </c>
      <c r="D122" s="48">
        <v>0</v>
      </c>
      <c r="E122" s="48">
        <v>0</v>
      </c>
      <c r="F122" s="49">
        <f t="shared" si="8"/>
        <v>0</v>
      </c>
      <c r="G122" s="48">
        <v>0</v>
      </c>
      <c r="H122" s="48">
        <v>0</v>
      </c>
      <c r="I122" s="50">
        <f t="shared" si="12"/>
        <v>0</v>
      </c>
    </row>
    <row r="123" spans="2:9" s="12" customFormat="1" ht="15.75" x14ac:dyDescent="0.25">
      <c r="B123" s="44"/>
      <c r="C123" s="11" t="s">
        <v>33</v>
      </c>
      <c r="D123" s="48">
        <v>0</v>
      </c>
      <c r="E123" s="48">
        <v>0</v>
      </c>
      <c r="F123" s="49">
        <f t="shared" si="8"/>
        <v>0</v>
      </c>
      <c r="G123" s="48">
        <v>0</v>
      </c>
      <c r="H123" s="48">
        <v>0</v>
      </c>
      <c r="I123" s="50">
        <f t="shared" si="12"/>
        <v>0</v>
      </c>
    </row>
    <row r="124" spans="2:9" s="12" customFormat="1" ht="15.75" x14ac:dyDescent="0.25">
      <c r="B124" s="44"/>
      <c r="C124" s="11" t="s">
        <v>34</v>
      </c>
      <c r="D124" s="48">
        <v>0</v>
      </c>
      <c r="E124" s="48">
        <v>0</v>
      </c>
      <c r="F124" s="49">
        <f t="shared" si="8"/>
        <v>0</v>
      </c>
      <c r="G124" s="48">
        <v>0</v>
      </c>
      <c r="H124" s="48">
        <v>0</v>
      </c>
      <c r="I124" s="50">
        <f t="shared" si="12"/>
        <v>0</v>
      </c>
    </row>
    <row r="125" spans="2:9" s="12" customFormat="1" ht="15.75" x14ac:dyDescent="0.25">
      <c r="B125" s="44"/>
      <c r="C125" s="11" t="s">
        <v>35</v>
      </c>
      <c r="D125" s="48">
        <v>0</v>
      </c>
      <c r="E125" s="48">
        <v>0</v>
      </c>
      <c r="F125" s="49">
        <f t="shared" si="8"/>
        <v>0</v>
      </c>
      <c r="G125" s="48">
        <v>0</v>
      </c>
      <c r="H125" s="48">
        <v>0</v>
      </c>
      <c r="I125" s="50">
        <f t="shared" si="12"/>
        <v>0</v>
      </c>
    </row>
    <row r="126" spans="2:9" s="12" customFormat="1" ht="15.75" x14ac:dyDescent="0.25">
      <c r="B126" s="45"/>
      <c r="C126" s="11" t="s">
        <v>68</v>
      </c>
      <c r="D126" s="48">
        <v>0</v>
      </c>
      <c r="E126" s="48">
        <v>0</v>
      </c>
      <c r="F126" s="49">
        <f t="shared" si="8"/>
        <v>0</v>
      </c>
      <c r="G126" s="48">
        <v>0</v>
      </c>
      <c r="H126" s="48">
        <v>0</v>
      </c>
      <c r="I126" s="50">
        <f t="shared" si="12"/>
        <v>0</v>
      </c>
    </row>
    <row r="127" spans="2:9" x14ac:dyDescent="0.25">
      <c r="B127" s="28" t="s">
        <v>81</v>
      </c>
      <c r="C127" s="9" t="s">
        <v>82</v>
      </c>
      <c r="D127" s="46">
        <f>SUM(D128:D136)</f>
        <v>0</v>
      </c>
      <c r="E127" s="46">
        <f>SUM(E128:E136)</f>
        <v>0</v>
      </c>
      <c r="F127" s="46">
        <f t="shared" si="8"/>
        <v>0</v>
      </c>
      <c r="G127" s="46">
        <f>SUM(G128:G136)</f>
        <v>0</v>
      </c>
      <c r="H127" s="46">
        <f>SUM(H128:H136)</f>
        <v>0</v>
      </c>
      <c r="I127" s="47">
        <f>F127-G127</f>
        <v>0</v>
      </c>
    </row>
    <row r="128" spans="2:9" s="12" customFormat="1" ht="15.75" x14ac:dyDescent="0.25">
      <c r="B128" s="43"/>
      <c r="C128" s="13" t="s">
        <v>36</v>
      </c>
      <c r="D128" s="48">
        <v>0</v>
      </c>
      <c r="E128" s="48">
        <v>0</v>
      </c>
      <c r="F128" s="49">
        <f t="shared" si="8"/>
        <v>0</v>
      </c>
      <c r="G128" s="48">
        <v>0</v>
      </c>
      <c r="H128" s="48">
        <v>0</v>
      </c>
      <c r="I128" s="50">
        <f t="shared" ref="I128:I161" si="13">F128-G128</f>
        <v>0</v>
      </c>
    </row>
    <row r="129" spans="2:9" s="12" customFormat="1" ht="15.75" x14ac:dyDescent="0.25">
      <c r="B129" s="44"/>
      <c r="C129" s="13" t="s">
        <v>37</v>
      </c>
      <c r="D129" s="48">
        <v>0</v>
      </c>
      <c r="E129" s="48">
        <v>0</v>
      </c>
      <c r="F129" s="49">
        <f t="shared" si="8"/>
        <v>0</v>
      </c>
      <c r="G129" s="48">
        <v>0</v>
      </c>
      <c r="H129" s="48">
        <v>0</v>
      </c>
      <c r="I129" s="50">
        <f t="shared" si="13"/>
        <v>0</v>
      </c>
    </row>
    <row r="130" spans="2:9" s="12" customFormat="1" ht="15.75" x14ac:dyDescent="0.25">
      <c r="B130" s="44"/>
      <c r="C130" s="13" t="s">
        <v>38</v>
      </c>
      <c r="D130" s="48">
        <v>0</v>
      </c>
      <c r="E130" s="48">
        <v>0</v>
      </c>
      <c r="F130" s="49">
        <f t="shared" si="8"/>
        <v>0</v>
      </c>
      <c r="G130" s="48">
        <v>0</v>
      </c>
      <c r="H130" s="48">
        <v>0</v>
      </c>
      <c r="I130" s="50">
        <f t="shared" si="13"/>
        <v>0</v>
      </c>
    </row>
    <row r="131" spans="2:9" s="12" customFormat="1" ht="15.75" x14ac:dyDescent="0.25">
      <c r="B131" s="44"/>
      <c r="C131" s="13" t="s">
        <v>39</v>
      </c>
      <c r="D131" s="48">
        <v>0</v>
      </c>
      <c r="E131" s="48">
        <v>0</v>
      </c>
      <c r="F131" s="49">
        <f t="shared" si="8"/>
        <v>0</v>
      </c>
      <c r="G131" s="48">
        <v>0</v>
      </c>
      <c r="H131" s="48">
        <v>0</v>
      </c>
      <c r="I131" s="50">
        <f t="shared" si="13"/>
        <v>0</v>
      </c>
    </row>
    <row r="132" spans="2:9" s="12" customFormat="1" ht="15.75" x14ac:dyDescent="0.25">
      <c r="B132" s="44"/>
      <c r="C132" s="13" t="s">
        <v>40</v>
      </c>
      <c r="D132" s="48">
        <v>0</v>
      </c>
      <c r="E132" s="48">
        <v>0</v>
      </c>
      <c r="F132" s="49">
        <f t="shared" si="8"/>
        <v>0</v>
      </c>
      <c r="G132" s="48">
        <v>0</v>
      </c>
      <c r="H132" s="48">
        <v>0</v>
      </c>
      <c r="I132" s="50">
        <f t="shared" si="13"/>
        <v>0</v>
      </c>
    </row>
    <row r="133" spans="2:9" s="12" customFormat="1" ht="15.75" x14ac:dyDescent="0.25">
      <c r="B133" s="44"/>
      <c r="C133" s="13" t="s">
        <v>41</v>
      </c>
      <c r="D133" s="48">
        <v>0</v>
      </c>
      <c r="E133" s="48">
        <v>0</v>
      </c>
      <c r="F133" s="49">
        <f t="shared" si="8"/>
        <v>0</v>
      </c>
      <c r="G133" s="48">
        <v>0</v>
      </c>
      <c r="H133" s="48">
        <v>0</v>
      </c>
      <c r="I133" s="50">
        <f t="shared" si="13"/>
        <v>0</v>
      </c>
    </row>
    <row r="134" spans="2:9" s="12" customFormat="1" ht="15.75" x14ac:dyDescent="0.25">
      <c r="B134" s="44"/>
      <c r="C134" s="13" t="s">
        <v>42</v>
      </c>
      <c r="D134" s="48">
        <v>0</v>
      </c>
      <c r="E134" s="48">
        <v>0</v>
      </c>
      <c r="F134" s="49">
        <f t="shared" si="8"/>
        <v>0</v>
      </c>
      <c r="G134" s="48">
        <v>0</v>
      </c>
      <c r="H134" s="48">
        <v>0</v>
      </c>
      <c r="I134" s="50">
        <f t="shared" si="13"/>
        <v>0</v>
      </c>
    </row>
    <row r="135" spans="2:9" s="12" customFormat="1" ht="15.75" x14ac:dyDescent="0.25">
      <c r="B135" s="44"/>
      <c r="C135" s="13" t="s">
        <v>43</v>
      </c>
      <c r="D135" s="48">
        <v>0</v>
      </c>
      <c r="E135" s="48">
        <v>0</v>
      </c>
      <c r="F135" s="49">
        <f t="shared" si="8"/>
        <v>0</v>
      </c>
      <c r="G135" s="48">
        <v>0</v>
      </c>
      <c r="H135" s="48">
        <v>0</v>
      </c>
      <c r="I135" s="50">
        <f t="shared" si="13"/>
        <v>0</v>
      </c>
    </row>
    <row r="136" spans="2:9" s="12" customFormat="1" ht="15.75" x14ac:dyDescent="0.25">
      <c r="B136" s="45"/>
      <c r="C136" s="13" t="s">
        <v>44</v>
      </c>
      <c r="D136" s="48">
        <v>0</v>
      </c>
      <c r="E136" s="48">
        <v>0</v>
      </c>
      <c r="F136" s="49">
        <f t="shared" si="8"/>
        <v>0</v>
      </c>
      <c r="G136" s="48">
        <v>0</v>
      </c>
      <c r="H136" s="48">
        <v>0</v>
      </c>
      <c r="I136" s="50">
        <f t="shared" si="13"/>
        <v>0</v>
      </c>
    </row>
    <row r="137" spans="2:9" x14ac:dyDescent="0.25">
      <c r="B137" s="32" t="s">
        <v>84</v>
      </c>
      <c r="C137" s="10" t="s">
        <v>83</v>
      </c>
      <c r="D137" s="46">
        <f>SUM(D138:D140)</f>
        <v>32702988</v>
      </c>
      <c r="E137" s="46">
        <f>SUM(E138:E140)</f>
        <v>-3465625</v>
      </c>
      <c r="F137" s="46">
        <f t="shared" si="8"/>
        <v>29237363</v>
      </c>
      <c r="G137" s="46">
        <f>SUM(G138:G140)</f>
        <v>29237363</v>
      </c>
      <c r="H137" s="46">
        <f>SUM(H138:H140)</f>
        <v>29237363</v>
      </c>
      <c r="I137" s="47">
        <f t="shared" si="13"/>
        <v>0</v>
      </c>
    </row>
    <row r="138" spans="2:9" s="12" customFormat="1" ht="15.75" x14ac:dyDescent="0.25">
      <c r="B138" s="43"/>
      <c r="C138" s="14" t="s">
        <v>45</v>
      </c>
      <c r="D138" s="48">
        <v>0</v>
      </c>
      <c r="E138" s="48">
        <v>0</v>
      </c>
      <c r="F138" s="49">
        <f t="shared" si="8"/>
        <v>0</v>
      </c>
      <c r="G138" s="48">
        <v>0</v>
      </c>
      <c r="H138" s="48">
        <v>0</v>
      </c>
      <c r="I138" s="50">
        <f t="shared" si="13"/>
        <v>0</v>
      </c>
    </row>
    <row r="139" spans="2:9" s="12" customFormat="1" ht="15.75" x14ac:dyDescent="0.25">
      <c r="B139" s="44"/>
      <c r="C139" s="14" t="s">
        <v>46</v>
      </c>
      <c r="D139" s="48">
        <v>32702988</v>
      </c>
      <c r="E139" s="48">
        <v>-3465625</v>
      </c>
      <c r="F139" s="49">
        <f t="shared" si="8"/>
        <v>29237363</v>
      </c>
      <c r="G139" s="48">
        <v>29237363</v>
      </c>
      <c r="H139" s="48">
        <v>29237363</v>
      </c>
      <c r="I139" s="50">
        <f t="shared" si="13"/>
        <v>0</v>
      </c>
    </row>
    <row r="140" spans="2:9" s="12" customFormat="1" ht="15.75" x14ac:dyDescent="0.25">
      <c r="B140" s="44"/>
      <c r="C140" s="14" t="s">
        <v>47</v>
      </c>
      <c r="D140" s="48">
        <v>0</v>
      </c>
      <c r="E140" s="48">
        <v>0</v>
      </c>
      <c r="F140" s="49">
        <f t="shared" si="8"/>
        <v>0</v>
      </c>
      <c r="G140" s="48">
        <v>0</v>
      </c>
      <c r="H140" s="48">
        <v>0</v>
      </c>
      <c r="I140" s="50">
        <f t="shared" si="13"/>
        <v>0</v>
      </c>
    </row>
    <row r="141" spans="2:9" x14ac:dyDescent="0.25">
      <c r="B141" s="33" t="s">
        <v>86</v>
      </c>
      <c r="C141" s="9" t="s">
        <v>85</v>
      </c>
      <c r="D141" s="46">
        <f>SUM(D142:D148)</f>
        <v>0</v>
      </c>
      <c r="E141" s="46">
        <f>SUM(E142:E148)</f>
        <v>0</v>
      </c>
      <c r="F141" s="46">
        <f t="shared" si="8"/>
        <v>0</v>
      </c>
      <c r="G141" s="46">
        <f>SUM(G142:G148)</f>
        <v>0</v>
      </c>
      <c r="H141" s="46">
        <f>SUM(H142:H148)</f>
        <v>0</v>
      </c>
      <c r="I141" s="47">
        <f t="shared" si="13"/>
        <v>0</v>
      </c>
    </row>
    <row r="142" spans="2:9" s="12" customFormat="1" ht="15.75" x14ac:dyDescent="0.25">
      <c r="B142" s="44"/>
      <c r="C142" s="11" t="s">
        <v>48</v>
      </c>
      <c r="D142" s="48">
        <v>0</v>
      </c>
      <c r="E142" s="48">
        <v>0</v>
      </c>
      <c r="F142" s="49">
        <f t="shared" si="8"/>
        <v>0</v>
      </c>
      <c r="G142" s="48">
        <v>0</v>
      </c>
      <c r="H142" s="48">
        <v>0</v>
      </c>
      <c r="I142" s="50">
        <f t="shared" si="13"/>
        <v>0</v>
      </c>
    </row>
    <row r="143" spans="2:9" s="12" customFormat="1" ht="15.75" x14ac:dyDescent="0.25">
      <c r="B143" s="44"/>
      <c r="C143" s="11" t="s">
        <v>49</v>
      </c>
      <c r="D143" s="48">
        <v>0</v>
      </c>
      <c r="E143" s="48">
        <v>0</v>
      </c>
      <c r="F143" s="49">
        <f t="shared" si="8"/>
        <v>0</v>
      </c>
      <c r="G143" s="48">
        <v>0</v>
      </c>
      <c r="H143" s="48">
        <v>0</v>
      </c>
      <c r="I143" s="50">
        <f t="shared" si="13"/>
        <v>0</v>
      </c>
    </row>
    <row r="144" spans="2:9" s="12" customFormat="1" ht="15.75" x14ac:dyDescent="0.25">
      <c r="B144" s="44"/>
      <c r="C144" s="11" t="s">
        <v>50</v>
      </c>
      <c r="D144" s="48">
        <v>0</v>
      </c>
      <c r="E144" s="48">
        <v>0</v>
      </c>
      <c r="F144" s="49">
        <f t="shared" si="8"/>
        <v>0</v>
      </c>
      <c r="G144" s="48">
        <v>0</v>
      </c>
      <c r="H144" s="48">
        <v>0</v>
      </c>
      <c r="I144" s="50">
        <f t="shared" si="13"/>
        <v>0</v>
      </c>
    </row>
    <row r="145" spans="2:9" s="12" customFormat="1" ht="15.75" x14ac:dyDescent="0.25">
      <c r="B145" s="44"/>
      <c r="C145" s="11" t="s">
        <v>99</v>
      </c>
      <c r="D145" s="48">
        <v>0</v>
      </c>
      <c r="E145" s="48">
        <v>0</v>
      </c>
      <c r="F145" s="49">
        <f t="shared" si="8"/>
        <v>0</v>
      </c>
      <c r="G145" s="48">
        <v>0</v>
      </c>
      <c r="H145" s="48">
        <v>0</v>
      </c>
      <c r="I145" s="50">
        <f t="shared" si="13"/>
        <v>0</v>
      </c>
    </row>
    <row r="146" spans="2:9" s="12" customFormat="1" ht="15.75" x14ac:dyDescent="0.25">
      <c r="B146" s="44"/>
      <c r="C146" s="11" t="s">
        <v>51</v>
      </c>
      <c r="D146" s="48">
        <v>0</v>
      </c>
      <c r="E146" s="48">
        <v>0</v>
      </c>
      <c r="F146" s="49">
        <f t="shared" si="8"/>
        <v>0</v>
      </c>
      <c r="G146" s="48">
        <v>0</v>
      </c>
      <c r="H146" s="48">
        <v>0</v>
      </c>
      <c r="I146" s="50">
        <f t="shared" si="13"/>
        <v>0</v>
      </c>
    </row>
    <row r="147" spans="2:9" s="12" customFormat="1" ht="15.75" x14ac:dyDescent="0.25">
      <c r="B147" s="44"/>
      <c r="C147" s="11" t="s">
        <v>52</v>
      </c>
      <c r="D147" s="48">
        <v>0</v>
      </c>
      <c r="E147" s="48">
        <v>0</v>
      </c>
      <c r="F147" s="49">
        <f t="shared" si="8"/>
        <v>0</v>
      </c>
      <c r="G147" s="48">
        <v>0</v>
      </c>
      <c r="H147" s="48">
        <v>0</v>
      </c>
      <c r="I147" s="50">
        <f t="shared" si="13"/>
        <v>0</v>
      </c>
    </row>
    <row r="148" spans="2:9" s="12" customFormat="1" ht="15.75" x14ac:dyDescent="0.25">
      <c r="B148" s="45"/>
      <c r="C148" s="11" t="s">
        <v>53</v>
      </c>
      <c r="D148" s="48">
        <v>0</v>
      </c>
      <c r="E148" s="48">
        <v>0</v>
      </c>
      <c r="F148" s="49">
        <f t="shared" si="8"/>
        <v>0</v>
      </c>
      <c r="G148" s="48">
        <v>0</v>
      </c>
      <c r="H148" s="48">
        <v>0</v>
      </c>
      <c r="I148" s="50">
        <f t="shared" si="13"/>
        <v>0</v>
      </c>
    </row>
    <row r="149" spans="2:9" ht="15.75" x14ac:dyDescent="0.25">
      <c r="B149" s="33" t="s">
        <v>88</v>
      </c>
      <c r="C149" s="9" t="s">
        <v>87</v>
      </c>
      <c r="D149" s="46">
        <f>SUM(D150:D152)</f>
        <v>0</v>
      </c>
      <c r="E149" s="46">
        <f>SUM(E150:E152)</f>
        <v>0</v>
      </c>
      <c r="F149" s="49">
        <f t="shared" si="8"/>
        <v>0</v>
      </c>
      <c r="G149" s="46">
        <f>SUM(G150:G152)</f>
        <v>0</v>
      </c>
      <c r="H149" s="46">
        <f>SUM(H150:H152)</f>
        <v>0</v>
      </c>
      <c r="I149" s="50">
        <f t="shared" si="13"/>
        <v>0</v>
      </c>
    </row>
    <row r="150" spans="2:9" ht="15.75" x14ac:dyDescent="0.25">
      <c r="B150" s="78"/>
      <c r="C150" s="11" t="s">
        <v>59</v>
      </c>
      <c r="D150" s="48">
        <v>0</v>
      </c>
      <c r="E150" s="48">
        <v>0</v>
      </c>
      <c r="F150" s="49">
        <f t="shared" si="8"/>
        <v>0</v>
      </c>
      <c r="G150" s="48">
        <v>0</v>
      </c>
      <c r="H150" s="48">
        <v>0</v>
      </c>
      <c r="I150" s="50">
        <f t="shared" si="13"/>
        <v>0</v>
      </c>
    </row>
    <row r="151" spans="2:9" ht="15.75" x14ac:dyDescent="0.25">
      <c r="B151" s="79"/>
      <c r="C151" s="11" t="s">
        <v>60</v>
      </c>
      <c r="D151" s="48">
        <v>0</v>
      </c>
      <c r="E151" s="48">
        <v>0</v>
      </c>
      <c r="F151" s="49">
        <f t="shared" si="8"/>
        <v>0</v>
      </c>
      <c r="G151" s="48">
        <v>0</v>
      </c>
      <c r="H151" s="48">
        <v>0</v>
      </c>
      <c r="I151" s="50">
        <f t="shared" si="13"/>
        <v>0</v>
      </c>
    </row>
    <row r="152" spans="2:9" ht="15.75" x14ac:dyDescent="0.25">
      <c r="B152" s="80"/>
      <c r="C152" s="11" t="s">
        <v>61</v>
      </c>
      <c r="D152" s="48">
        <v>0</v>
      </c>
      <c r="E152" s="48">
        <v>0</v>
      </c>
      <c r="F152" s="49">
        <f t="shared" si="8"/>
        <v>0</v>
      </c>
      <c r="G152" s="48">
        <v>0</v>
      </c>
      <c r="H152" s="48">
        <v>0</v>
      </c>
      <c r="I152" s="50">
        <f t="shared" si="13"/>
        <v>0</v>
      </c>
    </row>
    <row r="153" spans="2:9" x14ac:dyDescent="0.25">
      <c r="B153" s="34" t="s">
        <v>72</v>
      </c>
      <c r="C153" s="9" t="s">
        <v>89</v>
      </c>
      <c r="D153" s="46">
        <f>SUM(D154:D160)</f>
        <v>7309523.4800000004</v>
      </c>
      <c r="E153" s="46">
        <f>SUM(E154:E160)</f>
        <v>0</v>
      </c>
      <c r="F153" s="46">
        <f t="shared" ref="F153:F161" si="14">D153+E153</f>
        <v>7309523.4800000004</v>
      </c>
      <c r="G153" s="46">
        <f>SUM(G154:G160)</f>
        <v>7309523.4800000004</v>
      </c>
      <c r="H153" s="46">
        <f>SUM(H154:H160)</f>
        <v>7309523.4800000004</v>
      </c>
      <c r="I153" s="47">
        <f t="shared" si="13"/>
        <v>0</v>
      </c>
    </row>
    <row r="154" spans="2:9" s="12" customFormat="1" ht="15.75" x14ac:dyDescent="0.25">
      <c r="B154" s="43"/>
      <c r="C154" s="14" t="s">
        <v>54</v>
      </c>
      <c r="D154" s="48">
        <v>1007410.48</v>
      </c>
      <c r="E154" s="48">
        <v>0</v>
      </c>
      <c r="F154" s="49">
        <f t="shared" si="14"/>
        <v>1007410.48</v>
      </c>
      <c r="G154" s="48">
        <v>1007410.48</v>
      </c>
      <c r="H154" s="48">
        <v>1007410.48</v>
      </c>
      <c r="I154" s="50">
        <f t="shared" si="13"/>
        <v>0</v>
      </c>
    </row>
    <row r="155" spans="2:9" s="12" customFormat="1" ht="15.75" x14ac:dyDescent="0.25">
      <c r="B155" s="44"/>
      <c r="C155" s="14" t="s">
        <v>55</v>
      </c>
      <c r="D155" s="48">
        <v>6205392</v>
      </c>
      <c r="E155" s="48">
        <v>0</v>
      </c>
      <c r="F155" s="49">
        <f t="shared" si="14"/>
        <v>6205392</v>
      </c>
      <c r="G155" s="48">
        <v>6205392</v>
      </c>
      <c r="H155" s="48">
        <v>6205392</v>
      </c>
      <c r="I155" s="50">
        <f t="shared" si="13"/>
        <v>0</v>
      </c>
    </row>
    <row r="156" spans="2:9" s="12" customFormat="1" ht="15.75" x14ac:dyDescent="0.25">
      <c r="B156" s="44"/>
      <c r="C156" s="14" t="s">
        <v>56</v>
      </c>
      <c r="D156" s="48">
        <v>0</v>
      </c>
      <c r="E156" s="48">
        <v>0</v>
      </c>
      <c r="F156" s="49">
        <f t="shared" si="14"/>
        <v>0</v>
      </c>
      <c r="G156" s="48">
        <v>0</v>
      </c>
      <c r="H156" s="48">
        <v>0</v>
      </c>
      <c r="I156" s="50">
        <f t="shared" si="13"/>
        <v>0</v>
      </c>
    </row>
    <row r="157" spans="2:9" s="12" customFormat="1" ht="15.75" x14ac:dyDescent="0.25">
      <c r="B157" s="44"/>
      <c r="C157" s="14" t="s">
        <v>57</v>
      </c>
      <c r="D157" s="48">
        <v>0</v>
      </c>
      <c r="E157" s="48">
        <v>0</v>
      </c>
      <c r="F157" s="49">
        <f t="shared" si="14"/>
        <v>0</v>
      </c>
      <c r="G157" s="48">
        <v>0</v>
      </c>
      <c r="H157" s="48">
        <v>0</v>
      </c>
      <c r="I157" s="50">
        <f t="shared" si="13"/>
        <v>0</v>
      </c>
    </row>
    <row r="158" spans="2:9" s="12" customFormat="1" ht="15.75" x14ac:dyDescent="0.25">
      <c r="B158" s="44"/>
      <c r="C158" s="14" t="s">
        <v>58</v>
      </c>
      <c r="D158" s="48">
        <v>0</v>
      </c>
      <c r="E158" s="48">
        <v>0</v>
      </c>
      <c r="F158" s="49">
        <f t="shared" si="14"/>
        <v>0</v>
      </c>
      <c r="G158" s="48">
        <v>0</v>
      </c>
      <c r="H158" s="48">
        <v>0</v>
      </c>
      <c r="I158" s="50">
        <f t="shared" si="13"/>
        <v>0</v>
      </c>
    </row>
    <row r="159" spans="2:9" s="12" customFormat="1" ht="15.75" x14ac:dyDescent="0.25">
      <c r="B159" s="44"/>
      <c r="C159" s="14" t="s">
        <v>90</v>
      </c>
      <c r="D159" s="48">
        <v>0</v>
      </c>
      <c r="E159" s="48">
        <v>0</v>
      </c>
      <c r="F159" s="49">
        <f t="shared" si="14"/>
        <v>0</v>
      </c>
      <c r="G159" s="48">
        <v>0</v>
      </c>
      <c r="H159" s="48">
        <v>0</v>
      </c>
      <c r="I159" s="50">
        <f t="shared" si="13"/>
        <v>0</v>
      </c>
    </row>
    <row r="160" spans="2:9" ht="15.75" x14ac:dyDescent="0.25">
      <c r="B160" s="44"/>
      <c r="C160" s="14" t="s">
        <v>100</v>
      </c>
      <c r="D160" s="48">
        <v>96721</v>
      </c>
      <c r="E160" s="48">
        <v>0</v>
      </c>
      <c r="F160" s="49">
        <f t="shared" si="14"/>
        <v>96721</v>
      </c>
      <c r="G160" s="48">
        <v>96721</v>
      </c>
      <c r="H160" s="48">
        <v>96721</v>
      </c>
      <c r="I160" s="50">
        <f t="shared" si="13"/>
        <v>0</v>
      </c>
    </row>
    <row r="161" spans="2:10" x14ac:dyDescent="0.25">
      <c r="B161" s="35"/>
      <c r="C161" s="21" t="s">
        <v>94</v>
      </c>
      <c r="D161" s="51">
        <f>D89+D97+D107+D117+D127+D137+D141+D149+D153</f>
        <v>57071615</v>
      </c>
      <c r="E161" s="51">
        <f>E89+E97+E107+E117+E127+E137+E141+E149+E153</f>
        <v>-3465625</v>
      </c>
      <c r="F161" s="51">
        <f t="shared" si="14"/>
        <v>53605990</v>
      </c>
      <c r="G161" s="51">
        <f>G89+G97+G107+G117+G127+G137+G141+G149+G153</f>
        <v>53605990</v>
      </c>
      <c r="H161" s="51">
        <f>H89+H97+H107+H117+H127+H137+H141+H149+H153</f>
        <v>53605990</v>
      </c>
      <c r="I161" s="52">
        <f t="shared" si="13"/>
        <v>0</v>
      </c>
    </row>
    <row r="162" spans="2:10" x14ac:dyDescent="0.25">
      <c r="B162" s="36"/>
      <c r="C162" s="22"/>
      <c r="D162" s="23"/>
      <c r="E162" s="23"/>
      <c r="F162" s="23"/>
      <c r="G162" s="23"/>
      <c r="H162" s="23"/>
      <c r="I162" s="37"/>
    </row>
    <row r="163" spans="2:10" ht="15.75" thickBot="1" x14ac:dyDescent="0.3">
      <c r="B163" s="38"/>
      <c r="C163" s="39" t="s">
        <v>95</v>
      </c>
      <c r="D163" s="53">
        <f>D85+D161</f>
        <v>190027700</v>
      </c>
      <c r="E163" s="53">
        <f>E85+E161</f>
        <v>36240610</v>
      </c>
      <c r="F163" s="54">
        <f t="shared" ref="F163" si="15">D163+E163</f>
        <v>226268310</v>
      </c>
      <c r="G163" s="53">
        <f>G85+G161</f>
        <v>226268310</v>
      </c>
      <c r="H163" s="53">
        <f>H85+H161</f>
        <v>226268310</v>
      </c>
      <c r="I163" s="55">
        <f t="shared" ref="I163" si="16">F163-G163</f>
        <v>0</v>
      </c>
    </row>
    <row r="164" spans="2:10" ht="30.75" customHeight="1" x14ac:dyDescent="0.25">
      <c r="C164" s="40"/>
    </row>
    <row r="165" spans="2:10" ht="30.75" customHeight="1" x14ac:dyDescent="0.25">
      <c r="C165" s="40"/>
    </row>
    <row r="166" spans="2:10" ht="30.75" customHeight="1" x14ac:dyDescent="0.25">
      <c r="C166" s="40"/>
      <c r="I166" s="4"/>
      <c r="J166" s="40"/>
    </row>
    <row r="167" spans="2:10" ht="14.25" customHeight="1" x14ac:dyDescent="0.25">
      <c r="C167" s="56" t="s">
        <v>103</v>
      </c>
      <c r="E167" s="58" t="s">
        <v>104</v>
      </c>
      <c r="F167" s="58"/>
      <c r="G167" s="58"/>
      <c r="H167" s="41"/>
    </row>
    <row r="168" spans="2:10" ht="13.5" customHeight="1" x14ac:dyDescent="0.25">
      <c r="C168" s="57" t="s">
        <v>96</v>
      </c>
      <c r="E168" s="60" t="s">
        <v>105</v>
      </c>
      <c r="F168" s="60"/>
      <c r="G168" s="60"/>
    </row>
    <row r="169" spans="2:10" ht="19.5" customHeight="1" x14ac:dyDescent="0.35">
      <c r="C169" s="2"/>
      <c r="E169" s="65"/>
      <c r="F169" s="65"/>
    </row>
    <row r="170" spans="2:10" x14ac:dyDescent="0.25">
      <c r="F170" s="4"/>
    </row>
    <row r="171" spans="2:10" x14ac:dyDescent="0.25">
      <c r="C171" s="20" t="s">
        <v>69</v>
      </c>
      <c r="F171" s="4"/>
    </row>
    <row r="172" spans="2:10" ht="15" customHeight="1" x14ac:dyDescent="0.25">
      <c r="C172" s="59" t="s">
        <v>106</v>
      </c>
      <c r="D172" s="59"/>
      <c r="E172" s="59"/>
      <c r="F172" s="59"/>
      <c r="G172" s="59"/>
    </row>
    <row r="173" spans="2:10" ht="29.25" customHeight="1" x14ac:dyDescent="0.25">
      <c r="C173" s="59"/>
      <c r="D173" s="59"/>
      <c r="E173" s="59"/>
      <c r="F173" s="59"/>
      <c r="G173" s="59"/>
    </row>
  </sheetData>
  <sheetProtection password="CEE3" sheet="1" objects="1" scenarios="1"/>
  <mergeCells count="16">
    <mergeCell ref="E167:G167"/>
    <mergeCell ref="C172:G173"/>
    <mergeCell ref="E168:G168"/>
    <mergeCell ref="C1:I1"/>
    <mergeCell ref="B2:I2"/>
    <mergeCell ref="B4:I4"/>
    <mergeCell ref="E169:F169"/>
    <mergeCell ref="B5:I5"/>
    <mergeCell ref="B7:C9"/>
    <mergeCell ref="I7:I8"/>
    <mergeCell ref="D7:H7"/>
    <mergeCell ref="B74:B76"/>
    <mergeCell ref="C12:I12"/>
    <mergeCell ref="C88:I88"/>
    <mergeCell ref="B150:B152"/>
    <mergeCell ref="C3:I3"/>
  </mergeCells>
  <printOptions horizontalCentered="1"/>
  <pageMargins left="0.39370078740157483" right="0.31496062992125984" top="0.31496062992125984" bottom="0.23622047244094491" header="0.27559055118110237" footer="0.19685039370078741"/>
  <pageSetup scale="52" orientation="portrait" useFirstPageNumber="1" horizontalDpi="4294967295" verticalDpi="4294967295" r:id="rId1"/>
  <headerFooter>
    <oddFooter>&amp;RPágina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Hoja1!Print_Area</vt:lpstr>
      <vt:lpstr>Hoja1!Print_Titles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Heriberto Ocaña Navarro</dc:creator>
  <cp:lastModifiedBy>Leticia Ramírez Hernández</cp:lastModifiedBy>
  <cp:lastPrinted>2017-01-09T05:34:45Z</cp:lastPrinted>
  <dcterms:created xsi:type="dcterms:W3CDTF">2010-12-03T18:40:30Z</dcterms:created>
  <dcterms:modified xsi:type="dcterms:W3CDTF">2020-08-03T15:13:30Z</dcterms:modified>
</cp:coreProperties>
</file>