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PC\Documents\ADMON 2018-2021\CUENTA PUBLICA\2019 Cuenta Publica\17 Respaldo Cuenta Publica Asej 2019\17\1\"/>
    </mc:Choice>
  </mc:AlternateContent>
  <workbookProtection workbookPassword="CEE3" lockStructure="1"/>
  <bookViews>
    <workbookView xWindow="0" yWindow="0" windowWidth="20490" windowHeight="8445"/>
  </bookViews>
  <sheets>
    <sheet name="Hoja1" sheetId="1" r:id="rId1"/>
  </sheets>
  <definedNames>
    <definedName name="Print_Titles" localSheetId="0">Hoja1!$3:$5</definedName>
  </definedNames>
  <calcPr calcId="162913"/>
</workbook>
</file>

<file path=xl/calcChain.xml><?xml version="1.0" encoding="utf-8"?>
<calcChain xmlns="http://schemas.openxmlformats.org/spreadsheetml/2006/main">
  <c r="E63" i="1" l="1"/>
  <c r="D63" i="1"/>
  <c r="E71" i="1"/>
  <c r="D71" i="1"/>
  <c r="E70" i="1"/>
  <c r="D70" i="1"/>
  <c r="C71" i="1"/>
  <c r="C70" i="1"/>
  <c r="E67" i="1"/>
  <c r="D67" i="1"/>
  <c r="E66" i="1"/>
  <c r="D66" i="1"/>
  <c r="D65" i="1" s="1"/>
  <c r="C67" i="1"/>
  <c r="C66" i="1"/>
  <c r="C63" i="1"/>
  <c r="E50" i="1"/>
  <c r="D50" i="1"/>
  <c r="E49" i="1"/>
  <c r="D49" i="1"/>
  <c r="D48" i="1" s="1"/>
  <c r="C50" i="1"/>
  <c r="C49" i="1"/>
  <c r="E46" i="1"/>
  <c r="D46" i="1"/>
  <c r="C46" i="1"/>
  <c r="E53" i="1"/>
  <c r="D53" i="1"/>
  <c r="C53" i="1"/>
  <c r="E54" i="1"/>
  <c r="D54" i="1"/>
  <c r="C54" i="1"/>
  <c r="E38" i="1"/>
  <c r="D38" i="1"/>
  <c r="C38" i="1"/>
  <c r="E35" i="1"/>
  <c r="D35" i="1"/>
  <c r="C35" i="1"/>
  <c r="E28" i="1"/>
  <c r="D28" i="1"/>
  <c r="C28" i="1"/>
  <c r="E17" i="1"/>
  <c r="D17" i="1"/>
  <c r="C17" i="1"/>
  <c r="E14" i="1"/>
  <c r="D14" i="1"/>
  <c r="C14" i="1"/>
  <c r="E10" i="1"/>
  <c r="D10" i="1"/>
  <c r="C10" i="1"/>
  <c r="E65" i="1" l="1"/>
  <c r="C65" i="1"/>
  <c r="E48" i="1"/>
  <c r="C48" i="1"/>
  <c r="C41" i="1"/>
  <c r="D73" i="1"/>
  <c r="D75" i="1" s="1"/>
  <c r="E56" i="1"/>
  <c r="E58" i="1" s="1"/>
  <c r="E41" i="1"/>
  <c r="C20" i="1"/>
  <c r="C22" i="1" s="1"/>
  <c r="C24" i="1" s="1"/>
  <c r="C31" i="1" s="1"/>
  <c r="D20" i="1"/>
  <c r="D22" i="1" s="1"/>
  <c r="D24" i="1" s="1"/>
  <c r="D31" i="1" s="1"/>
  <c r="E20" i="1"/>
  <c r="E22" i="1" s="1"/>
  <c r="E24" i="1" s="1"/>
  <c r="E31" i="1" s="1"/>
  <c r="C56" i="1"/>
  <c r="C58" i="1" s="1"/>
  <c r="D56" i="1"/>
  <c r="D58" i="1" s="1"/>
  <c r="C73" i="1"/>
  <c r="C75" i="1" s="1"/>
  <c r="D41" i="1"/>
  <c r="E73" i="1"/>
  <c r="E75" i="1" s="1"/>
</calcChain>
</file>

<file path=xl/sharedStrings.xml><?xml version="1.0" encoding="utf-8"?>
<sst xmlns="http://schemas.openxmlformats.org/spreadsheetml/2006/main" count="109" uniqueCount="78">
  <si>
    <t>Devengado</t>
  </si>
  <si>
    <t>I</t>
  </si>
  <si>
    <t>II</t>
  </si>
  <si>
    <t>III</t>
  </si>
  <si>
    <t>V</t>
  </si>
  <si>
    <t>VI</t>
  </si>
  <si>
    <t>BALANCE PRESUPUESTARIO - LDF</t>
  </si>
  <si>
    <t>Concepto</t>
  </si>
  <si>
    <t xml:space="preserve"> Estimado/ Aprobado</t>
  </si>
  <si>
    <t>A</t>
  </si>
  <si>
    <t>Ingresos Totales</t>
  </si>
  <si>
    <t>A1</t>
  </si>
  <si>
    <t>A2</t>
  </si>
  <si>
    <t>A3</t>
  </si>
  <si>
    <t>Ingresos de Libre Disposición</t>
  </si>
  <si>
    <t>Transferencias Federales Etiquetadas</t>
  </si>
  <si>
    <t>Financiamiento Neto</t>
  </si>
  <si>
    <t>B</t>
  </si>
  <si>
    <t>Egresos Presupuestarios</t>
  </si>
  <si>
    <t>B1</t>
  </si>
  <si>
    <t>B2</t>
  </si>
  <si>
    <t>Gasto Etiquetado (sin incluir Amortización de la Deuda Pública)</t>
  </si>
  <si>
    <t>C1</t>
  </si>
  <si>
    <t>C2</t>
  </si>
  <si>
    <t>Remanente de Ingresos de Libre Disposición aplicados en el periodo</t>
  </si>
  <si>
    <t>Remanente de Transferencias Federales Etiquetadas aplicados en el periodo</t>
  </si>
  <si>
    <t>Recaudado/
Pagado</t>
  </si>
  <si>
    <t>Remanentes del Ejercicio Anterior</t>
  </si>
  <si>
    <t>C</t>
  </si>
  <si>
    <t>Balance Presupuestario</t>
  </si>
  <si>
    <t>Balance Presupuestario sin Financiamiento Neto</t>
  </si>
  <si>
    <t>Balance Presupuestario sin Financiamiento Neto y Sin Remanentes del Ejercicio Anterior</t>
  </si>
  <si>
    <t>Aprobado</t>
  </si>
  <si>
    <t>Pagado</t>
  </si>
  <si>
    <t>E</t>
  </si>
  <si>
    <t>E1</t>
  </si>
  <si>
    <t>E2</t>
  </si>
  <si>
    <t>Balance Primario</t>
  </si>
  <si>
    <t>F</t>
  </si>
  <si>
    <t>G</t>
  </si>
  <si>
    <t xml:space="preserve">Financiamiento </t>
  </si>
  <si>
    <t>F1</t>
  </si>
  <si>
    <t>F2</t>
  </si>
  <si>
    <t>Financiamiento con Fuente de Pago de Ingresos de Libre Disposición</t>
  </si>
  <si>
    <t>Financiamiento con Fuente de Pago de Transferencias Federales</t>
  </si>
  <si>
    <t>Amortización de la Deuda</t>
  </si>
  <si>
    <t>G1</t>
  </si>
  <si>
    <t>G2</t>
  </si>
  <si>
    <t>Intereses, Comisiones y Gastos de la Deuda con Gasto no Etiquetado</t>
  </si>
  <si>
    <t>Intereses, Comisiones y Gastos de la Deuda con Gasto  Etiquetado</t>
  </si>
  <si>
    <t>A3.1</t>
  </si>
  <si>
    <t>Financiamiento Neto con Fuente de Pago de Ingresos de Libre Disposición</t>
  </si>
  <si>
    <t>Amortización de la Deuda Pública con Gasto no Etiquetado</t>
  </si>
  <si>
    <t>Amortización de la Deuda Pública con Gasto  Etiquetado</t>
  </si>
  <si>
    <t>Gasto no Etiquetado  (sin incluir Amortización de la Deuda Pública)</t>
  </si>
  <si>
    <t>Balance Presupuestario de Recursos Disponibles</t>
  </si>
  <si>
    <t>Balance Presupuestario de Recursos Disponibles sin Financiamiento Neto</t>
  </si>
  <si>
    <t>A3.2</t>
  </si>
  <si>
    <t>Financiamiento Neto con Fuente de Pago de Transferencias Federales Etiquetadas</t>
  </si>
  <si>
    <t>Gasto  Etiquetado  (sin incluir Amortización de la Deuda Pública)</t>
  </si>
  <si>
    <t>VII</t>
  </si>
  <si>
    <t>Balance Presupuestario de Recursos Etiquetados</t>
  </si>
  <si>
    <t>VIII</t>
  </si>
  <si>
    <t>Balance Presupuestario de Recursos Etiquetados sin Financiamiento Neto</t>
  </si>
  <si>
    <t>Intereses, Comisiones y Gastos de la Deuda</t>
  </si>
  <si>
    <t>IV</t>
  </si>
  <si>
    <t>Remanentes de Ingresos de Libre Disposición aplicados en el periodo</t>
  </si>
  <si>
    <t>Remanentes de Transferencias Federales Etiquetadas aplicados en el periodo</t>
  </si>
  <si>
    <t>Financiamiento con Fuente de Pago de Transferencias Federales Etiquetadas</t>
  </si>
  <si>
    <t>PRESIDENTE MUNICIPAL</t>
  </si>
  <si>
    <t>Bajo protesta de decir verdad declaramos que los Estados Financieros y sus Notas son razonablemente correctos y responsabilidad del emisor.</t>
  </si>
  <si>
    <t>Gastos no Etiquetado (sin incluir Armortización de la Deuda Pública)</t>
  </si>
  <si>
    <t>CUENTA PÚBLICA MUNICIPIO JOCOTEPEC</t>
  </si>
  <si>
    <t xml:space="preserve">DEL 1 DE ENERO AL 31 DE DICIEMBRE DEL 2019 </t>
  </si>
  <si>
    <t>LIC. JOSÉ MIGUEL GÓMEZ LÓPEZ</t>
  </si>
  <si>
    <t>L.C.P. FRANCISCO DELGADILLO LIMÓN</t>
  </si>
  <si>
    <t>ENCARGADO DE LA HACIENDA MUNICIPAL</t>
  </si>
  <si>
    <t>ASEJ2019-17-03-08-2020-1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</si>
</sst>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8"/>
      <color theme="1"/>
      <name val="C39HrP24DhTt"/>
    </font>
    <font>
      <sz val="36"/>
      <color theme="1"/>
      <name val="C39HrP24DhTt"/>
    </font>
    <font>
      <sz val="9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42" fontId="3" fillId="0" borderId="0" xfId="0" applyNumberFormat="1" applyFont="1"/>
    <xf numFmtId="42" fontId="3" fillId="0" borderId="0" xfId="0" applyNumberFormat="1" applyFont="1" applyAlignment="1">
      <alignment horizontal="center"/>
    </xf>
    <xf numFmtId="42" fontId="4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2" borderId="1" xfId="0" applyFont="1" applyFill="1" applyBorder="1"/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42" fontId="3" fillId="0" borderId="0" xfId="0" applyNumberFormat="1" applyFont="1" applyBorder="1"/>
    <xf numFmtId="42" fontId="7" fillId="0" borderId="0" xfId="0" applyNumberFormat="1" applyFont="1" applyAlignment="1">
      <alignment vertical="center"/>
    </xf>
    <xf numFmtId="42" fontId="4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/>
    <xf numFmtId="44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4" xfId="0" applyFont="1" applyFill="1" applyBorder="1" applyAlignment="1">
      <alignment wrapText="1"/>
    </xf>
    <xf numFmtId="42" fontId="4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0" borderId="0" xfId="0" applyFont="1" applyBorder="1"/>
    <xf numFmtId="0" fontId="6" fillId="4" borderId="2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44" fontId="6" fillId="2" borderId="0" xfId="1" applyFont="1" applyFill="1" applyBorder="1" applyAlignment="1">
      <alignment horizontal="center" wrapText="1"/>
    </xf>
    <xf numFmtId="44" fontId="4" fillId="3" borderId="3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wrapText="1"/>
    </xf>
    <xf numFmtId="0" fontId="3" fillId="0" borderId="0" xfId="0" applyFont="1" applyAlignment="1"/>
    <xf numFmtId="0" fontId="4" fillId="0" borderId="12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3" fillId="0" borderId="7" xfId="0" applyFont="1" applyBorder="1" applyAlignment="1"/>
    <xf numFmtId="0" fontId="6" fillId="2" borderId="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/>
    <xf numFmtId="42" fontId="3" fillId="0" borderId="0" xfId="0" applyNumberFormat="1" applyFont="1" applyFill="1" applyBorder="1" applyAlignment="1">
      <alignment horizontal="center" vertical="top"/>
    </xf>
    <xf numFmtId="44" fontId="6" fillId="2" borderId="3" xfId="1" applyFont="1" applyFill="1" applyBorder="1" applyAlignment="1">
      <alignment horizontal="center" shrinkToFit="1"/>
    </xf>
    <xf numFmtId="44" fontId="5" fillId="0" borderId="3" xfId="1" applyFont="1" applyBorder="1" applyAlignment="1">
      <alignment horizontal="center" shrinkToFit="1"/>
    </xf>
    <xf numFmtId="44" fontId="5" fillId="0" borderId="5" xfId="1" applyFont="1" applyBorder="1" applyAlignment="1">
      <alignment horizontal="center" shrinkToFit="1"/>
    </xf>
    <xf numFmtId="44" fontId="6" fillId="4" borderId="3" xfId="1" applyFont="1" applyFill="1" applyBorder="1" applyAlignment="1">
      <alignment horizontal="center" shrinkToFit="1"/>
    </xf>
    <xf numFmtId="44" fontId="6" fillId="2" borderId="3" xfId="1" applyFont="1" applyFill="1" applyBorder="1" applyAlignment="1">
      <alignment horizontal="left" shrinkToFit="1"/>
    </xf>
    <xf numFmtId="44" fontId="5" fillId="0" borderId="3" xfId="1" applyFont="1" applyBorder="1" applyAlignment="1">
      <alignment horizontal="left" shrinkToFit="1"/>
    </xf>
    <xf numFmtId="44" fontId="5" fillId="0" borderId="5" xfId="1" applyFont="1" applyBorder="1" applyAlignment="1">
      <alignment horizontal="left" shrinkToFit="1"/>
    </xf>
    <xf numFmtId="44" fontId="5" fillId="2" borderId="3" xfId="1" applyFont="1" applyFill="1" applyBorder="1" applyAlignment="1">
      <alignment horizontal="left" shrinkToFit="1"/>
    </xf>
    <xf numFmtId="44" fontId="5" fillId="2" borderId="5" xfId="1" applyFont="1" applyFill="1" applyBorder="1" applyAlignment="1">
      <alignment horizontal="left" shrinkToFit="1"/>
    </xf>
    <xf numFmtId="44" fontId="5" fillId="2" borderId="4" xfId="1" applyFont="1" applyFill="1" applyBorder="1" applyAlignment="1">
      <alignment horizontal="left" vertical="center" shrinkToFit="1"/>
    </xf>
    <xf numFmtId="44" fontId="5" fillId="2" borderId="11" xfId="1" applyFont="1" applyFill="1" applyBorder="1" applyAlignment="1">
      <alignment horizontal="left" vertical="center" shrinkToFit="1"/>
    </xf>
    <xf numFmtId="44" fontId="6" fillId="4" borderId="3" xfId="1" applyFont="1" applyFill="1" applyBorder="1" applyAlignment="1">
      <alignment horizontal="left" shrinkToFit="1"/>
    </xf>
    <xf numFmtId="44" fontId="5" fillId="0" borderId="0" xfId="1" applyFont="1" applyFill="1" applyBorder="1" applyAlignment="1">
      <alignment horizontal="left" shrinkToFit="1"/>
    </xf>
    <xf numFmtId="44" fontId="5" fillId="0" borderId="8" xfId="1" applyFont="1" applyFill="1" applyBorder="1" applyAlignment="1">
      <alignment horizontal="left" shrinkToFit="1"/>
    </xf>
    <xf numFmtId="44" fontId="6" fillId="4" borderId="10" xfId="1" applyFont="1" applyFill="1" applyBorder="1" applyAlignment="1">
      <alignment horizontal="left" shrinkToFit="1"/>
    </xf>
    <xf numFmtId="44" fontId="5" fillId="2" borderId="4" xfId="1" applyFont="1" applyFill="1" applyBorder="1" applyAlignment="1">
      <alignment horizontal="left" shrinkToFit="1"/>
    </xf>
    <xf numFmtId="44" fontId="5" fillId="2" borderId="11" xfId="1" applyFont="1" applyFill="1" applyBorder="1" applyAlignment="1">
      <alignment horizontal="left" shrinkToFit="1"/>
    </xf>
    <xf numFmtId="44" fontId="6" fillId="2" borderId="3" xfId="1" applyFont="1" applyFill="1" applyBorder="1" applyAlignment="1" applyProtection="1">
      <alignment horizontal="left" shrinkToFit="1"/>
    </xf>
    <xf numFmtId="44" fontId="4" fillId="3" borderId="3" xfId="1" applyFont="1" applyFill="1" applyBorder="1" applyAlignment="1" applyProtection="1">
      <alignment horizontal="left" vertical="center" shrinkToFit="1"/>
    </xf>
    <xf numFmtId="44" fontId="4" fillId="3" borderId="5" xfId="1" applyFont="1" applyFill="1" applyBorder="1" applyAlignment="1" applyProtection="1">
      <alignment horizontal="left" vertical="center" shrinkToFit="1"/>
    </xf>
    <xf numFmtId="44" fontId="5" fillId="0" borderId="3" xfId="1" applyFont="1" applyBorder="1" applyAlignment="1" applyProtection="1">
      <alignment horizontal="left" shrinkToFit="1"/>
    </xf>
    <xf numFmtId="44" fontId="3" fillId="0" borderId="0" xfId="1" applyFont="1" applyBorder="1" applyAlignment="1" applyProtection="1">
      <alignment horizontal="left" shrinkToFit="1"/>
    </xf>
    <xf numFmtId="44" fontId="7" fillId="0" borderId="0" xfId="1" applyFont="1" applyBorder="1" applyAlignment="1" applyProtection="1">
      <alignment horizontal="left" vertical="center" shrinkToFit="1"/>
    </xf>
    <xf numFmtId="44" fontId="7" fillId="0" borderId="8" xfId="1" applyFont="1" applyBorder="1" applyAlignment="1" applyProtection="1">
      <alignment horizontal="left" vertical="center" shrinkToFit="1"/>
    </xf>
    <xf numFmtId="0" fontId="6" fillId="0" borderId="0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42" fontId="8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42" fontId="6" fillId="5" borderId="24" xfId="0" applyNumberFormat="1" applyFont="1" applyFill="1" applyBorder="1" applyAlignment="1">
      <alignment horizontal="center" vertical="center" wrapText="1"/>
    </xf>
    <xf numFmtId="42" fontId="6" fillId="5" borderId="25" xfId="0" applyNumberFormat="1" applyFont="1" applyFill="1" applyBorder="1" applyAlignment="1">
      <alignment horizontal="center" vertical="center" wrapText="1"/>
    </xf>
    <xf numFmtId="42" fontId="6" fillId="5" borderId="20" xfId="0" applyNumberFormat="1" applyFont="1" applyFill="1" applyBorder="1" applyAlignment="1">
      <alignment horizontal="center" vertical="center" wrapText="1"/>
    </xf>
    <xf numFmtId="42" fontId="6" fillId="5" borderId="21" xfId="0" applyNumberFormat="1" applyFont="1" applyFill="1" applyBorder="1" applyAlignment="1">
      <alignment horizontal="center" vertical="center" wrapText="1"/>
    </xf>
    <xf numFmtId="42" fontId="6" fillId="5" borderId="22" xfId="0" applyNumberFormat="1" applyFont="1" applyFill="1" applyBorder="1" applyAlignment="1">
      <alignment horizontal="center" vertical="center" wrapText="1"/>
    </xf>
    <xf numFmtId="42" fontId="6" fillId="5" borderId="8" xfId="0" applyNumberFormat="1" applyFont="1" applyFill="1" applyBorder="1" applyAlignment="1">
      <alignment horizontal="center" vertical="center" wrapText="1"/>
    </xf>
    <xf numFmtId="44" fontId="6" fillId="5" borderId="20" xfId="1" applyFont="1" applyFill="1" applyBorder="1" applyAlignment="1">
      <alignment horizontal="center" vertical="center" wrapText="1"/>
    </xf>
    <xf numFmtId="44" fontId="6" fillId="5" borderId="21" xfId="1" applyFont="1" applyFill="1" applyBorder="1" applyAlignment="1">
      <alignment horizontal="center" vertical="center" wrapText="1"/>
    </xf>
    <xf numFmtId="44" fontId="6" fillId="5" borderId="22" xfId="1" applyFont="1" applyFill="1" applyBorder="1" applyAlignment="1">
      <alignment horizontal="center" vertical="center" wrapText="1"/>
    </xf>
    <xf numFmtId="44" fontId="6" fillId="5" borderId="23" xfId="1" applyFont="1" applyFill="1" applyBorder="1" applyAlignment="1">
      <alignment horizontal="center" vertical="center" wrapText="1"/>
    </xf>
    <xf numFmtId="44" fontId="6" fillId="5" borderId="24" xfId="1" applyFont="1" applyFill="1" applyBorder="1" applyAlignment="1">
      <alignment horizontal="center" vertical="center" wrapText="1"/>
    </xf>
    <xf numFmtId="44" fontId="6" fillId="5" borderId="25" xfId="1" applyFont="1" applyFill="1" applyBorder="1" applyAlignment="1">
      <alignment horizontal="center" vertical="center" wrapText="1"/>
    </xf>
    <xf numFmtId="44" fontId="6" fillId="5" borderId="4" xfId="1" applyFont="1" applyFill="1" applyBorder="1" applyAlignment="1">
      <alignment horizontal="center" vertical="center" wrapText="1"/>
    </xf>
    <xf numFmtId="44" fontId="6" fillId="5" borderId="8" xfId="1" applyFont="1" applyFill="1" applyBorder="1" applyAlignment="1">
      <alignment horizontal="center" vertical="center" wrapText="1"/>
    </xf>
    <xf numFmtId="44" fontId="6" fillId="5" borderId="26" xfId="1" applyFont="1" applyFill="1" applyBorder="1" applyAlignment="1">
      <alignment horizontal="center" vertical="center" wrapText="1"/>
    </xf>
    <xf numFmtId="42" fontId="6" fillId="0" borderId="0" xfId="0" applyNumberFormat="1" applyFont="1" applyAlignment="1">
      <alignment horizontal="center" shrinkToFit="1"/>
    </xf>
    <xf numFmtId="42" fontId="3" fillId="0" borderId="0" xfId="0" applyNumberFormat="1" applyFont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3914775</xdr:colOff>
      <xdr:row>78</xdr:row>
      <xdr:rowOff>104775</xdr:rowOff>
    </xdr:from>
    <xdr:to>
      <xdr:col>2</xdr:col>
      <xdr:colOff>253487</xdr:colOff>
      <xdr:row>82</xdr:row>
      <xdr:rowOff>133350</xdr:rowOff>
    </xdr:to>
    <xdr:sp macro="" textlink="">
      <xdr:nvSpPr>
        <xdr:cNvPr id="6" name="2 Rectángulo"/>
        <xdr:cNvSpPr/>
      </xdr:nvSpPr>
      <xdr:spPr>
        <a:xfrm>
          <a:off x="4276725" y="20269200"/>
          <a:ext cx="1034537" cy="7905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1</xdr:col>
      <xdr:colOff>1047750</xdr:colOff>
      <xdr:row>81</xdr:row>
      <xdr:rowOff>0</xdr:rowOff>
    </xdr:from>
    <xdr:to>
      <xdr:col>1</xdr:col>
      <xdr:colOff>3567750</xdr:colOff>
      <xdr:row>81</xdr:row>
      <xdr:rowOff>0</xdr:rowOff>
    </xdr:to>
    <xdr:cxnSp macro="">
      <xdr:nvCxnSpPr>
        <xdr:cNvPr id="3" name="4 Conector recto"/>
        <xdr:cNvCxnSpPr/>
      </xdr:nvCxnSpPr>
      <xdr:spPr>
        <a:xfrm>
          <a:off x="1409700" y="20735925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81</xdr:row>
      <xdr:rowOff>0</xdr:rowOff>
    </xdr:from>
    <xdr:to>
      <xdr:col>4</xdr:col>
      <xdr:colOff>443550</xdr:colOff>
      <xdr:row>81</xdr:row>
      <xdr:rowOff>0</xdr:rowOff>
    </xdr:to>
    <xdr:cxnSp macro="">
      <xdr:nvCxnSpPr>
        <xdr:cNvPr id="4" name="4 Conector recto"/>
        <xdr:cNvCxnSpPr/>
      </xdr:nvCxnSpPr>
      <xdr:spPr>
        <a:xfrm>
          <a:off x="6010275" y="20735925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showGridLines="0" tabSelected="1" topLeftCell="A41" zoomScaleNormal="100" workbookViewId="0">
      <selection activeCell="D55" sqref="D55"/>
    </sheetView>
  </sheetViews>
  <sheetFormatPr baseColWidth="10" defaultColWidth="0" defaultRowHeight="15" zeroHeight="1" x14ac:dyDescent="0.2"/>
  <cols>
    <col min="1" max="1" width="5.42578125" style="39" customWidth="1"/>
    <col min="2" max="2" width="70.42578125" style="1" customWidth="1"/>
    <col min="3" max="5" width="22.7109375" style="2" customWidth="1"/>
    <col min="6" max="6" width="0.7109375" style="1" customWidth="1"/>
    <col min="7" max="16384" width="0" style="1" hidden="1"/>
  </cols>
  <sheetData>
    <row r="1" spans="1:5" ht="17.100000000000001" customHeight="1" x14ac:dyDescent="0.25">
      <c r="A1" s="87" t="s">
        <v>72</v>
      </c>
      <c r="B1" s="87"/>
      <c r="C1" s="87"/>
      <c r="D1" s="87"/>
      <c r="E1" s="87"/>
    </row>
    <row r="2" spans="1:5" ht="17.100000000000001" customHeight="1" x14ac:dyDescent="0.25">
      <c r="A2" s="87" t="s">
        <v>6</v>
      </c>
      <c r="B2" s="87"/>
      <c r="C2" s="87"/>
      <c r="D2" s="87"/>
      <c r="E2" s="87"/>
    </row>
    <row r="3" spans="1:5" ht="17.100000000000001" customHeight="1" x14ac:dyDescent="0.25">
      <c r="A3" s="87"/>
      <c r="B3" s="87"/>
      <c r="C3" s="87"/>
      <c r="D3" s="87"/>
      <c r="E3" s="87"/>
    </row>
    <row r="4" spans="1:5" ht="17.100000000000001" customHeight="1" x14ac:dyDescent="0.25">
      <c r="A4" s="88" t="s">
        <v>73</v>
      </c>
      <c r="B4" s="88"/>
      <c r="C4" s="88"/>
      <c r="D4" s="88"/>
      <c r="E4" s="88"/>
    </row>
    <row r="5" spans="1:5" ht="17.100000000000001" customHeight="1" x14ac:dyDescent="0.2">
      <c r="A5" s="89"/>
      <c r="B5" s="89"/>
      <c r="C5" s="89"/>
      <c r="D5" s="89"/>
      <c r="E5" s="89"/>
    </row>
    <row r="6" spans="1:5" ht="6.75" customHeight="1" thickBot="1" x14ac:dyDescent="0.25"/>
    <row r="7" spans="1:5" ht="15.75" customHeight="1" x14ac:dyDescent="0.2">
      <c r="A7" s="90" t="s">
        <v>7</v>
      </c>
      <c r="B7" s="91"/>
      <c r="C7" s="94" t="s">
        <v>8</v>
      </c>
      <c r="D7" s="96" t="s">
        <v>0</v>
      </c>
      <c r="E7" s="98" t="s">
        <v>26</v>
      </c>
    </row>
    <row r="8" spans="1:5" ht="30" customHeight="1" x14ac:dyDescent="0.2">
      <c r="A8" s="92"/>
      <c r="B8" s="93"/>
      <c r="C8" s="95"/>
      <c r="D8" s="97"/>
      <c r="E8" s="99"/>
    </row>
    <row r="9" spans="1:5" ht="6" customHeight="1" x14ac:dyDescent="0.25">
      <c r="A9" s="40"/>
      <c r="B9" s="10"/>
      <c r="C9" s="13"/>
      <c r="D9" s="13"/>
      <c r="E9" s="20"/>
    </row>
    <row r="10" spans="1:5" s="6" customFormat="1" ht="24.95" customHeight="1" x14ac:dyDescent="0.25">
      <c r="A10" s="21" t="s">
        <v>9</v>
      </c>
      <c r="B10" s="8" t="s">
        <v>10</v>
      </c>
      <c r="C10" s="64">
        <f>SUM(C11:C13)</f>
        <v>190027700</v>
      </c>
      <c r="D10" s="64">
        <f>SUM(D11:D13)</f>
        <v>215875670</v>
      </c>
      <c r="E10" s="64">
        <f>SUM(E11:E13)</f>
        <v>215875670</v>
      </c>
    </row>
    <row r="11" spans="1:5" s="6" customFormat="1" ht="24.95" customHeight="1" x14ac:dyDescent="0.2">
      <c r="A11" s="36" t="s">
        <v>11</v>
      </c>
      <c r="B11" s="5" t="s">
        <v>14</v>
      </c>
      <c r="C11" s="65">
        <v>132956085</v>
      </c>
      <c r="D11" s="65">
        <v>167469681</v>
      </c>
      <c r="E11" s="66">
        <v>167469681</v>
      </c>
    </row>
    <row r="12" spans="1:5" s="6" customFormat="1" ht="24.95" customHeight="1" x14ac:dyDescent="0.2">
      <c r="A12" s="36" t="s">
        <v>12</v>
      </c>
      <c r="B12" s="5" t="s">
        <v>15</v>
      </c>
      <c r="C12" s="65">
        <v>57071615</v>
      </c>
      <c r="D12" s="65">
        <v>48405989</v>
      </c>
      <c r="E12" s="66">
        <v>48405989</v>
      </c>
    </row>
    <row r="13" spans="1:5" s="6" customFormat="1" ht="24.95" customHeight="1" x14ac:dyDescent="0.2">
      <c r="A13" s="36" t="s">
        <v>13</v>
      </c>
      <c r="B13" s="5" t="s">
        <v>16</v>
      </c>
      <c r="C13" s="65">
        <v>0</v>
      </c>
      <c r="D13" s="65">
        <v>0</v>
      </c>
      <c r="E13" s="66">
        <v>0</v>
      </c>
    </row>
    <row r="14" spans="1:5" s="6" customFormat="1" ht="24.95" customHeight="1" x14ac:dyDescent="0.25">
      <c r="A14" s="21" t="s">
        <v>17</v>
      </c>
      <c r="B14" s="8" t="s">
        <v>18</v>
      </c>
      <c r="C14" s="64">
        <f>SUM(C15:C16)</f>
        <v>190027700</v>
      </c>
      <c r="D14" s="64">
        <f>SUM(D15:D16)</f>
        <v>226268310</v>
      </c>
      <c r="E14" s="64">
        <f>SUM(E15:E16)</f>
        <v>226268310</v>
      </c>
    </row>
    <row r="15" spans="1:5" s="6" customFormat="1" ht="24.95" customHeight="1" x14ac:dyDescent="0.2">
      <c r="A15" s="36" t="s">
        <v>19</v>
      </c>
      <c r="B15" s="5" t="s">
        <v>71</v>
      </c>
      <c r="C15" s="65">
        <v>132956085</v>
      </c>
      <c r="D15" s="65">
        <v>172662321</v>
      </c>
      <c r="E15" s="66">
        <v>172662321</v>
      </c>
    </row>
    <row r="16" spans="1:5" s="6" customFormat="1" ht="24.95" customHeight="1" x14ac:dyDescent="0.2">
      <c r="A16" s="36" t="s">
        <v>20</v>
      </c>
      <c r="B16" s="5" t="s">
        <v>21</v>
      </c>
      <c r="C16" s="65">
        <v>57071615</v>
      </c>
      <c r="D16" s="65">
        <v>53605989</v>
      </c>
      <c r="E16" s="66">
        <v>53605989</v>
      </c>
    </row>
    <row r="17" spans="1:5" s="6" customFormat="1" ht="24.95" customHeight="1" x14ac:dyDescent="0.25">
      <c r="A17" s="21" t="s">
        <v>28</v>
      </c>
      <c r="B17" s="8" t="s">
        <v>27</v>
      </c>
      <c r="C17" s="64">
        <f>SUM(C18:C19)</f>
        <v>0</v>
      </c>
      <c r="D17" s="64">
        <f>SUM(D18:D19)</f>
        <v>0</v>
      </c>
      <c r="E17" s="64">
        <f>SUM(E18:E19)</f>
        <v>0</v>
      </c>
    </row>
    <row r="18" spans="1:5" s="6" customFormat="1" ht="24.95" customHeight="1" x14ac:dyDescent="0.2">
      <c r="A18" s="48" t="s">
        <v>22</v>
      </c>
      <c r="B18" s="18" t="s">
        <v>66</v>
      </c>
      <c r="C18" s="67">
        <v>0</v>
      </c>
      <c r="D18" s="67">
        <v>0</v>
      </c>
      <c r="E18" s="68">
        <v>0</v>
      </c>
    </row>
    <row r="19" spans="1:5" s="6" customFormat="1" ht="37.5" customHeight="1" x14ac:dyDescent="0.2">
      <c r="A19" s="50" t="s">
        <v>23</v>
      </c>
      <c r="B19" s="19" t="s">
        <v>67</v>
      </c>
      <c r="C19" s="69">
        <v>0</v>
      </c>
      <c r="D19" s="69">
        <v>0</v>
      </c>
      <c r="E19" s="70">
        <v>0</v>
      </c>
    </row>
    <row r="20" spans="1:5" s="9" customFormat="1" ht="24.95" customHeight="1" x14ac:dyDescent="0.25">
      <c r="A20" s="35" t="s">
        <v>1</v>
      </c>
      <c r="B20" s="28" t="s">
        <v>29</v>
      </c>
      <c r="C20" s="71">
        <f>C10-C14+C17</f>
        <v>0</v>
      </c>
      <c r="D20" s="71">
        <f>D10-D14+D17</f>
        <v>-10392640</v>
      </c>
      <c r="E20" s="71">
        <f>E10-E14+E17</f>
        <v>-10392640</v>
      </c>
    </row>
    <row r="21" spans="1:5" s="7" customFormat="1" x14ac:dyDescent="0.25">
      <c r="A21" s="22"/>
      <c r="B21" s="17"/>
      <c r="C21" s="72"/>
      <c r="D21" s="72"/>
      <c r="E21" s="73"/>
    </row>
    <row r="22" spans="1:5" s="9" customFormat="1" ht="24.95" customHeight="1" x14ac:dyDescent="0.25">
      <c r="A22" s="41" t="s">
        <v>2</v>
      </c>
      <c r="B22" s="28" t="s">
        <v>30</v>
      </c>
      <c r="C22" s="71">
        <f>C20-C13</f>
        <v>0</v>
      </c>
      <c r="D22" s="71">
        <f>D20-D13</f>
        <v>-10392640</v>
      </c>
      <c r="E22" s="71">
        <f>E20-E13</f>
        <v>-10392640</v>
      </c>
    </row>
    <row r="23" spans="1:5" s="7" customFormat="1" x14ac:dyDescent="0.25">
      <c r="A23" s="22"/>
      <c r="B23" s="17"/>
      <c r="C23" s="72"/>
      <c r="D23" s="72"/>
      <c r="E23" s="73"/>
    </row>
    <row r="24" spans="1:5" s="9" customFormat="1" ht="30.75" thickBot="1" x14ac:dyDescent="0.3">
      <c r="A24" s="42" t="s">
        <v>3</v>
      </c>
      <c r="B24" s="23" t="s">
        <v>31</v>
      </c>
      <c r="C24" s="74">
        <f>C22-C17</f>
        <v>0</v>
      </c>
      <c r="D24" s="74">
        <f>D22-D17</f>
        <v>-10392640</v>
      </c>
      <c r="E24" s="74">
        <f>E22-E17</f>
        <v>-10392640</v>
      </c>
    </row>
    <row r="25" spans="1:5" s="7" customFormat="1" ht="15.75" thickBot="1" x14ac:dyDescent="0.3">
      <c r="A25" s="14"/>
      <c r="B25" s="15"/>
      <c r="C25" s="16"/>
      <c r="D25" s="16"/>
      <c r="E25" s="16"/>
    </row>
    <row r="26" spans="1:5" ht="9" customHeight="1" x14ac:dyDescent="0.2">
      <c r="A26" s="90" t="s">
        <v>7</v>
      </c>
      <c r="B26" s="91"/>
      <c r="C26" s="104" t="s">
        <v>32</v>
      </c>
      <c r="D26" s="100" t="s">
        <v>0</v>
      </c>
      <c r="E26" s="102" t="s">
        <v>33</v>
      </c>
    </row>
    <row r="27" spans="1:5" ht="20.25" customHeight="1" x14ac:dyDescent="0.2">
      <c r="A27" s="92"/>
      <c r="B27" s="93"/>
      <c r="C27" s="108"/>
      <c r="D27" s="101"/>
      <c r="E27" s="103"/>
    </row>
    <row r="28" spans="1:5" s="6" customFormat="1" ht="24.95" customHeight="1" x14ac:dyDescent="0.25">
      <c r="A28" s="21" t="s">
        <v>34</v>
      </c>
      <c r="B28" s="8" t="s">
        <v>64</v>
      </c>
      <c r="C28" s="64">
        <f>SUM(C29:C30)</f>
        <v>6205392</v>
      </c>
      <c r="D28" s="64">
        <f>SUM(D29:D30)</f>
        <v>7041981</v>
      </c>
      <c r="E28" s="64">
        <f>SUM(E29:E30)</f>
        <v>7041981</v>
      </c>
    </row>
    <row r="29" spans="1:5" s="6" customFormat="1" ht="24.95" customHeight="1" x14ac:dyDescent="0.2">
      <c r="A29" s="48" t="s">
        <v>35</v>
      </c>
      <c r="B29" s="18" t="s">
        <v>48</v>
      </c>
      <c r="C29" s="67">
        <v>6205392</v>
      </c>
      <c r="D29" s="67">
        <v>7041981</v>
      </c>
      <c r="E29" s="68">
        <v>7041981</v>
      </c>
    </row>
    <row r="30" spans="1:5" s="6" customFormat="1" ht="24.95" customHeight="1" x14ac:dyDescent="0.2">
      <c r="A30" s="49" t="s">
        <v>36</v>
      </c>
      <c r="B30" s="18" t="s">
        <v>49</v>
      </c>
      <c r="C30" s="75">
        <v>0</v>
      </c>
      <c r="D30" s="75">
        <v>0</v>
      </c>
      <c r="E30" s="76">
        <v>0</v>
      </c>
    </row>
    <row r="31" spans="1:5" s="9" customFormat="1" ht="24.95" customHeight="1" thickBot="1" x14ac:dyDescent="0.3">
      <c r="A31" s="43" t="s">
        <v>65</v>
      </c>
      <c r="B31" s="29" t="s">
        <v>37</v>
      </c>
      <c r="C31" s="74">
        <f>C24+C28</f>
        <v>6205392</v>
      </c>
      <c r="D31" s="74">
        <f>D24+D28</f>
        <v>-3350659</v>
      </c>
      <c r="E31" s="74">
        <f>E24+E28</f>
        <v>-3350659</v>
      </c>
    </row>
    <row r="32" spans="1:5" s="15" customFormat="1" ht="15.75" thickBot="1" x14ac:dyDescent="0.3">
      <c r="A32" s="24"/>
      <c r="B32" s="25"/>
      <c r="C32" s="32"/>
      <c r="D32" s="32"/>
      <c r="E32" s="32"/>
    </row>
    <row r="33" spans="1:5" ht="15.75" customHeight="1" x14ac:dyDescent="0.2">
      <c r="A33" s="90" t="s">
        <v>7</v>
      </c>
      <c r="B33" s="91"/>
      <c r="C33" s="104" t="s">
        <v>8</v>
      </c>
      <c r="D33" s="106" t="s">
        <v>0</v>
      </c>
      <c r="E33" s="102" t="s">
        <v>26</v>
      </c>
    </row>
    <row r="34" spans="1:5" ht="30" customHeight="1" x14ac:dyDescent="0.2">
      <c r="A34" s="92"/>
      <c r="B34" s="93"/>
      <c r="C34" s="105"/>
      <c r="D34" s="101"/>
      <c r="E34" s="107"/>
    </row>
    <row r="35" spans="1:5" s="6" customFormat="1" ht="24.95" customHeight="1" x14ac:dyDescent="0.25">
      <c r="A35" s="21" t="s">
        <v>38</v>
      </c>
      <c r="B35" s="30" t="s">
        <v>40</v>
      </c>
      <c r="C35" s="60">
        <f>SUM(C36:C37)</f>
        <v>0</v>
      </c>
      <c r="D35" s="60">
        <f>SUM(D36:D37)</f>
        <v>5200000</v>
      </c>
      <c r="E35" s="60">
        <f>SUM(E36:E37)</f>
        <v>5200000</v>
      </c>
    </row>
    <row r="36" spans="1:5" s="6" customFormat="1" ht="24.95" customHeight="1" x14ac:dyDescent="0.2">
      <c r="A36" s="36" t="s">
        <v>41</v>
      </c>
      <c r="B36" s="5" t="s">
        <v>43</v>
      </c>
      <c r="C36" s="61">
        <v>0</v>
      </c>
      <c r="D36" s="61">
        <v>5200000</v>
      </c>
      <c r="E36" s="62">
        <v>5200000</v>
      </c>
    </row>
    <row r="37" spans="1:5" s="6" customFormat="1" ht="30.75" customHeight="1" x14ac:dyDescent="0.2">
      <c r="A37" s="36" t="s">
        <v>42</v>
      </c>
      <c r="B37" s="54" t="s">
        <v>68</v>
      </c>
      <c r="C37" s="61">
        <v>0</v>
      </c>
      <c r="D37" s="61">
        <v>0</v>
      </c>
      <c r="E37" s="62">
        <v>0</v>
      </c>
    </row>
    <row r="38" spans="1:5" s="6" customFormat="1" ht="24.95" customHeight="1" x14ac:dyDescent="0.25">
      <c r="A38" s="21" t="s">
        <v>39</v>
      </c>
      <c r="B38" s="8" t="s">
        <v>45</v>
      </c>
      <c r="C38" s="60">
        <f>SUM(C39:C40)</f>
        <v>1809984</v>
      </c>
      <c r="D38" s="60">
        <f>SUM(D39:D40)</f>
        <v>1964006</v>
      </c>
      <c r="E38" s="60">
        <f>SUM(E39:E40)</f>
        <v>1964006</v>
      </c>
    </row>
    <row r="39" spans="1:5" s="6" customFormat="1" ht="24.95" customHeight="1" x14ac:dyDescent="0.2">
      <c r="A39" s="36" t="s">
        <v>46</v>
      </c>
      <c r="B39" s="5" t="s">
        <v>52</v>
      </c>
      <c r="C39" s="61">
        <v>1809984</v>
      </c>
      <c r="D39" s="61">
        <v>1964006</v>
      </c>
      <c r="E39" s="62">
        <v>1964006</v>
      </c>
    </row>
    <row r="40" spans="1:5" s="6" customFormat="1" ht="24.95" customHeight="1" x14ac:dyDescent="0.2">
      <c r="A40" s="36" t="s">
        <v>47</v>
      </c>
      <c r="B40" s="5" t="s">
        <v>53</v>
      </c>
      <c r="C40" s="61">
        <v>0</v>
      </c>
      <c r="D40" s="61">
        <v>0</v>
      </c>
      <c r="E40" s="62">
        <v>0</v>
      </c>
    </row>
    <row r="41" spans="1:5" s="9" customFormat="1" ht="24.95" customHeight="1" x14ac:dyDescent="0.25">
      <c r="A41" s="35" t="s">
        <v>13</v>
      </c>
      <c r="B41" s="28" t="s">
        <v>16</v>
      </c>
      <c r="C41" s="63">
        <f>C35-C38</f>
        <v>-1809984</v>
      </c>
      <c r="D41" s="63">
        <f>D35-D38</f>
        <v>3235994</v>
      </c>
      <c r="E41" s="63">
        <f>E35-E38</f>
        <v>3235994</v>
      </c>
    </row>
    <row r="42" spans="1:5" s="15" customFormat="1" ht="15.75" thickBot="1" x14ac:dyDescent="0.3">
      <c r="A42" s="24"/>
      <c r="B42" s="25"/>
      <c r="C42" s="32"/>
      <c r="D42" s="32"/>
      <c r="E42" s="32"/>
    </row>
    <row r="43" spans="1:5" ht="15.75" customHeight="1" x14ac:dyDescent="0.2">
      <c r="A43" s="90" t="s">
        <v>7</v>
      </c>
      <c r="B43" s="91"/>
      <c r="C43" s="104" t="s">
        <v>8</v>
      </c>
      <c r="D43" s="100" t="s">
        <v>0</v>
      </c>
      <c r="E43" s="102" t="s">
        <v>26</v>
      </c>
    </row>
    <row r="44" spans="1:5" ht="30" customHeight="1" x14ac:dyDescent="0.2">
      <c r="A44" s="92"/>
      <c r="B44" s="93"/>
      <c r="C44" s="105"/>
      <c r="D44" s="101"/>
      <c r="E44" s="107"/>
    </row>
    <row r="45" spans="1:5" ht="6" customHeight="1" x14ac:dyDescent="0.25">
      <c r="A45" s="40"/>
      <c r="B45" s="10"/>
      <c r="C45" s="33"/>
      <c r="D45" s="33"/>
      <c r="E45" s="34"/>
    </row>
    <row r="46" spans="1:5" s="6" customFormat="1" ht="24.95" customHeight="1" x14ac:dyDescent="0.25">
      <c r="A46" s="52" t="s">
        <v>11</v>
      </c>
      <c r="B46" s="30" t="s">
        <v>14</v>
      </c>
      <c r="C46" s="77">
        <f>C11</f>
        <v>132956085</v>
      </c>
      <c r="D46" s="77">
        <f>D11</f>
        <v>167469681</v>
      </c>
      <c r="E46" s="77">
        <f>E11</f>
        <v>167469681</v>
      </c>
    </row>
    <row r="47" spans="1:5" ht="6" customHeight="1" x14ac:dyDescent="0.25">
      <c r="A47" s="40"/>
      <c r="B47" s="10"/>
      <c r="C47" s="78"/>
      <c r="D47" s="78"/>
      <c r="E47" s="79"/>
    </row>
    <row r="48" spans="1:5" s="6" customFormat="1" ht="30" x14ac:dyDescent="0.25">
      <c r="A48" s="51" t="s">
        <v>50</v>
      </c>
      <c r="B48" s="26" t="s">
        <v>51</v>
      </c>
      <c r="C48" s="77">
        <f>C49 - C50</f>
        <v>-1809984</v>
      </c>
      <c r="D48" s="77">
        <f xml:space="preserve"> D49 - D50</f>
        <v>3235994</v>
      </c>
      <c r="E48" s="77">
        <f>E49 - E50</f>
        <v>3235994</v>
      </c>
    </row>
    <row r="49" spans="1:5" s="6" customFormat="1" ht="24.95" customHeight="1" x14ac:dyDescent="0.2">
      <c r="A49" s="36" t="s">
        <v>41</v>
      </c>
      <c r="B49" s="5" t="s">
        <v>43</v>
      </c>
      <c r="C49" s="80">
        <f>C36</f>
        <v>0</v>
      </c>
      <c r="D49" s="80">
        <f>D36</f>
        <v>5200000</v>
      </c>
      <c r="E49" s="80">
        <f>E36</f>
        <v>5200000</v>
      </c>
    </row>
    <row r="50" spans="1:5" s="6" customFormat="1" ht="24.95" customHeight="1" x14ac:dyDescent="0.2">
      <c r="A50" s="36" t="s">
        <v>46</v>
      </c>
      <c r="B50" s="5" t="s">
        <v>53</v>
      </c>
      <c r="C50" s="80">
        <f>C39</f>
        <v>1809984</v>
      </c>
      <c r="D50" s="80">
        <f>D39</f>
        <v>1964006</v>
      </c>
      <c r="E50" s="80">
        <f>E39</f>
        <v>1964006</v>
      </c>
    </row>
    <row r="51" spans="1:5" ht="15" hidden="1" customHeight="1" x14ac:dyDescent="0.2">
      <c r="A51" s="45"/>
      <c r="B51" s="27"/>
      <c r="C51" s="81"/>
      <c r="D51" s="82"/>
      <c r="E51" s="83"/>
    </row>
    <row r="52" spans="1:5" ht="15" hidden="1" customHeight="1" x14ac:dyDescent="0.2">
      <c r="A52" s="45"/>
      <c r="B52" s="27"/>
      <c r="C52" s="81"/>
      <c r="D52" s="82"/>
      <c r="E52" s="83"/>
    </row>
    <row r="53" spans="1:5" s="6" customFormat="1" ht="33" customHeight="1" x14ac:dyDescent="0.25">
      <c r="A53" s="51" t="s">
        <v>19</v>
      </c>
      <c r="B53" s="31" t="s">
        <v>54</v>
      </c>
      <c r="C53" s="77">
        <f>C15</f>
        <v>132956085</v>
      </c>
      <c r="D53" s="77">
        <f>D15</f>
        <v>172662321</v>
      </c>
      <c r="E53" s="77">
        <f>E15</f>
        <v>172662321</v>
      </c>
    </row>
    <row r="54" spans="1:5" s="6" customFormat="1" ht="24.95" customHeight="1" x14ac:dyDescent="0.25">
      <c r="A54" s="53" t="s">
        <v>22</v>
      </c>
      <c r="B54" s="37" t="s">
        <v>24</v>
      </c>
      <c r="C54" s="77">
        <f>C18</f>
        <v>0</v>
      </c>
      <c r="D54" s="77">
        <f>D18</f>
        <v>0</v>
      </c>
      <c r="E54" s="77">
        <f>E18</f>
        <v>0</v>
      </c>
    </row>
    <row r="55" spans="1:5" s="7" customFormat="1" x14ac:dyDescent="0.25">
      <c r="A55" s="22"/>
      <c r="B55" s="17"/>
      <c r="C55" s="72"/>
      <c r="D55" s="72"/>
      <c r="E55" s="73"/>
    </row>
    <row r="56" spans="1:5" s="9" customFormat="1" ht="24.95" customHeight="1" x14ac:dyDescent="0.25">
      <c r="A56" s="41" t="s">
        <v>4</v>
      </c>
      <c r="B56" s="28" t="s">
        <v>55</v>
      </c>
      <c r="C56" s="71">
        <f>C46+C48-C53+C54</f>
        <v>-1809984</v>
      </c>
      <c r="D56" s="71">
        <f>D46+D48-D53+D54</f>
        <v>-1956646</v>
      </c>
      <c r="E56" s="71">
        <f>E46+E48-E53+E54</f>
        <v>-1956646</v>
      </c>
    </row>
    <row r="57" spans="1:5" s="7" customFormat="1" x14ac:dyDescent="0.25">
      <c r="A57" s="22"/>
      <c r="B57" s="17"/>
      <c r="C57" s="72"/>
      <c r="D57" s="72"/>
      <c r="E57" s="73"/>
    </row>
    <row r="58" spans="1:5" s="9" customFormat="1" ht="30.75" thickBot="1" x14ac:dyDescent="0.3">
      <c r="A58" s="42" t="s">
        <v>5</v>
      </c>
      <c r="B58" s="23" t="s">
        <v>56</v>
      </c>
      <c r="C58" s="74">
        <f>C56-C48</f>
        <v>0</v>
      </c>
      <c r="D58" s="74">
        <f>D56-D48</f>
        <v>-5192640</v>
      </c>
      <c r="E58" s="74">
        <f>E56-E48</f>
        <v>-5192640</v>
      </c>
    </row>
    <row r="59" spans="1:5" s="15" customFormat="1" ht="15.75" thickBot="1" x14ac:dyDescent="0.3">
      <c r="A59" s="24"/>
      <c r="B59" s="25"/>
      <c r="C59" s="32"/>
      <c r="D59" s="32"/>
      <c r="E59" s="32"/>
    </row>
    <row r="60" spans="1:5" ht="15.75" customHeight="1" x14ac:dyDescent="0.2">
      <c r="A60" s="90" t="s">
        <v>7</v>
      </c>
      <c r="B60" s="91"/>
      <c r="C60" s="104" t="s">
        <v>8</v>
      </c>
      <c r="D60" s="100" t="s">
        <v>0</v>
      </c>
      <c r="E60" s="102" t="s">
        <v>26</v>
      </c>
    </row>
    <row r="61" spans="1:5" ht="30" customHeight="1" x14ac:dyDescent="0.2">
      <c r="A61" s="92"/>
      <c r="B61" s="93"/>
      <c r="C61" s="105"/>
      <c r="D61" s="101"/>
      <c r="E61" s="107"/>
    </row>
    <row r="62" spans="1:5" ht="6" customHeight="1" x14ac:dyDescent="0.25">
      <c r="A62" s="40"/>
      <c r="B62" s="10"/>
      <c r="C62" s="33"/>
      <c r="D62" s="33"/>
      <c r="E62" s="34"/>
    </row>
    <row r="63" spans="1:5" s="6" customFormat="1" ht="24.95" customHeight="1" x14ac:dyDescent="0.25">
      <c r="A63" s="44" t="s">
        <v>12</v>
      </c>
      <c r="B63" s="30" t="s">
        <v>15</v>
      </c>
      <c r="C63" s="77">
        <f>C12</f>
        <v>57071615</v>
      </c>
      <c r="D63" s="77">
        <f>D12</f>
        <v>48405989</v>
      </c>
      <c r="E63" s="77">
        <f>E12</f>
        <v>48405989</v>
      </c>
    </row>
    <row r="64" spans="1:5" ht="6" customHeight="1" x14ac:dyDescent="0.25">
      <c r="A64" s="40"/>
      <c r="B64" s="10"/>
      <c r="C64" s="78"/>
      <c r="D64" s="78"/>
      <c r="E64" s="79"/>
    </row>
    <row r="65" spans="1:5" s="6" customFormat="1" ht="30" x14ac:dyDescent="0.25">
      <c r="A65" s="21" t="s">
        <v>57</v>
      </c>
      <c r="B65" s="26" t="s">
        <v>58</v>
      </c>
      <c r="C65" s="77">
        <f>C66-C67</f>
        <v>0</v>
      </c>
      <c r="D65" s="77">
        <f>D66-D67</f>
        <v>0</v>
      </c>
      <c r="E65" s="77">
        <f>E66-E67</f>
        <v>0</v>
      </c>
    </row>
    <row r="66" spans="1:5" s="6" customFormat="1" ht="24.95" customHeight="1" x14ac:dyDescent="0.2">
      <c r="A66" s="36" t="s">
        <v>42</v>
      </c>
      <c r="B66" s="5" t="s">
        <v>44</v>
      </c>
      <c r="C66" s="80">
        <f>C37</f>
        <v>0</v>
      </c>
      <c r="D66" s="80">
        <f>D37</f>
        <v>0</v>
      </c>
      <c r="E66" s="80">
        <f>E37</f>
        <v>0</v>
      </c>
    </row>
    <row r="67" spans="1:5" s="6" customFormat="1" ht="24.95" customHeight="1" x14ac:dyDescent="0.2">
      <c r="A67" s="36" t="s">
        <v>47</v>
      </c>
      <c r="B67" s="5" t="s">
        <v>53</v>
      </c>
      <c r="C67" s="80">
        <f>C40</f>
        <v>0</v>
      </c>
      <c r="D67" s="80">
        <f>D40</f>
        <v>0</v>
      </c>
      <c r="E67" s="80">
        <f>E40</f>
        <v>0</v>
      </c>
    </row>
    <row r="68" spans="1:5" ht="15" hidden="1" customHeight="1" x14ac:dyDescent="0.2">
      <c r="A68" s="45"/>
      <c r="B68" s="27"/>
      <c r="C68" s="81"/>
      <c r="D68" s="82"/>
      <c r="E68" s="83"/>
    </row>
    <row r="69" spans="1:5" ht="15" hidden="1" customHeight="1" x14ac:dyDescent="0.2">
      <c r="A69" s="45"/>
      <c r="B69" s="27"/>
      <c r="C69" s="81"/>
      <c r="D69" s="82"/>
      <c r="E69" s="83"/>
    </row>
    <row r="70" spans="1:5" s="6" customFormat="1" ht="33" customHeight="1" x14ac:dyDescent="0.25">
      <c r="A70" s="21" t="s">
        <v>20</v>
      </c>
      <c r="B70" s="31" t="s">
        <v>59</v>
      </c>
      <c r="C70" s="77">
        <f>C16</f>
        <v>57071615</v>
      </c>
      <c r="D70" s="77">
        <f>D16</f>
        <v>53605989</v>
      </c>
      <c r="E70" s="77">
        <f>E16</f>
        <v>53605989</v>
      </c>
    </row>
    <row r="71" spans="1:5" s="6" customFormat="1" ht="29.25" customHeight="1" x14ac:dyDescent="0.25">
      <c r="A71" s="46" t="s">
        <v>23</v>
      </c>
      <c r="B71" s="38" t="s">
        <v>25</v>
      </c>
      <c r="C71" s="77">
        <f>C19</f>
        <v>0</v>
      </c>
      <c r="D71" s="77">
        <f>D19</f>
        <v>0</v>
      </c>
      <c r="E71" s="77">
        <f>E19</f>
        <v>0</v>
      </c>
    </row>
    <row r="72" spans="1:5" s="7" customFormat="1" x14ac:dyDescent="0.25">
      <c r="A72" s="22"/>
      <c r="B72" s="17"/>
      <c r="C72" s="72"/>
      <c r="D72" s="72"/>
      <c r="E72" s="73"/>
    </row>
    <row r="73" spans="1:5" s="9" customFormat="1" ht="24.95" customHeight="1" x14ac:dyDescent="0.25">
      <c r="A73" s="35" t="s">
        <v>60</v>
      </c>
      <c r="B73" s="28" t="s">
        <v>61</v>
      </c>
      <c r="C73" s="71">
        <f>C63+C65-C70+C71</f>
        <v>0</v>
      </c>
      <c r="D73" s="71">
        <f>D63+D65-D70+D71</f>
        <v>-5200000</v>
      </c>
      <c r="E73" s="71">
        <f>E63+E65-E70+E71</f>
        <v>-5200000</v>
      </c>
    </row>
    <row r="74" spans="1:5" s="7" customFormat="1" x14ac:dyDescent="0.25">
      <c r="A74" s="22"/>
      <c r="B74" s="17"/>
      <c r="C74" s="72"/>
      <c r="D74" s="72"/>
      <c r="E74" s="73"/>
    </row>
    <row r="75" spans="1:5" s="9" customFormat="1" ht="30.75" thickBot="1" x14ac:dyDescent="0.3">
      <c r="A75" s="47" t="s">
        <v>62</v>
      </c>
      <c r="B75" s="23" t="s">
        <v>63</v>
      </c>
      <c r="C75" s="74">
        <f>C73-C65</f>
        <v>0</v>
      </c>
      <c r="D75" s="74">
        <f>D73-D65</f>
        <v>-5200000</v>
      </c>
      <c r="E75" s="74">
        <f>E73-E65</f>
        <v>-5200000</v>
      </c>
    </row>
    <row r="76" spans="1:5" x14ac:dyDescent="0.2"/>
    <row r="77" spans="1:5" x14ac:dyDescent="0.2"/>
    <row r="78" spans="1:5" x14ac:dyDescent="0.2"/>
    <row r="79" spans="1:5" x14ac:dyDescent="0.2"/>
    <row r="80" spans="1:5" x14ac:dyDescent="0.2"/>
    <row r="81" spans="1:7" x14ac:dyDescent="0.2">
      <c r="C81" s="110"/>
      <c r="D81" s="110"/>
      <c r="E81" s="110"/>
    </row>
    <row r="82" spans="1:7" ht="15.75" x14ac:dyDescent="0.25">
      <c r="B82" s="84" t="s">
        <v>74</v>
      </c>
      <c r="C82" s="109" t="s">
        <v>75</v>
      </c>
      <c r="D82" s="109"/>
      <c r="E82" s="109"/>
    </row>
    <row r="83" spans="1:7" ht="15.75" x14ac:dyDescent="0.25">
      <c r="B83" s="85" t="s">
        <v>69</v>
      </c>
      <c r="C83" s="109" t="s">
        <v>76</v>
      </c>
      <c r="D83" s="109"/>
      <c r="E83" s="109"/>
    </row>
    <row r="84" spans="1:7" x14ac:dyDescent="0.2"/>
    <row r="85" spans="1:7" x14ac:dyDescent="0.2">
      <c r="A85" s="55" t="s">
        <v>70</v>
      </c>
    </row>
    <row r="86" spans="1:7" ht="15" customHeight="1" x14ac:dyDescent="0.2">
      <c r="A86" s="86" t="s">
        <v>77</v>
      </c>
      <c r="B86" s="86"/>
      <c r="C86" s="86"/>
      <c r="D86" s="86"/>
      <c r="E86" s="86"/>
      <c r="F86" s="2"/>
      <c r="G86" s="2"/>
    </row>
    <row r="87" spans="1:7" ht="15.75" customHeight="1" x14ac:dyDescent="0.25">
      <c r="A87" s="86"/>
      <c r="B87" s="86"/>
      <c r="C87" s="86"/>
      <c r="D87" s="86"/>
      <c r="E87" s="86"/>
      <c r="F87" s="2"/>
      <c r="G87" s="4"/>
    </row>
    <row r="88" spans="1:7" ht="15.75" customHeight="1" x14ac:dyDescent="0.2">
      <c r="A88" s="86"/>
      <c r="B88" s="86"/>
      <c r="C88" s="86"/>
      <c r="D88" s="86"/>
      <c r="E88" s="86"/>
    </row>
    <row r="89" spans="1:7" x14ac:dyDescent="0.2">
      <c r="A89" s="58"/>
      <c r="B89" s="59"/>
      <c r="D89" s="3"/>
      <c r="F89" s="2"/>
      <c r="G89" s="3"/>
    </row>
    <row r="90" spans="1:7" x14ac:dyDescent="0.2">
      <c r="A90" s="56"/>
      <c r="B90" s="11"/>
      <c r="D90" s="3"/>
      <c r="F90" s="2"/>
      <c r="G90" s="3"/>
    </row>
    <row r="91" spans="1:7" x14ac:dyDescent="0.2">
      <c r="A91" s="57"/>
      <c r="B91" s="11"/>
      <c r="F91" s="2"/>
      <c r="G91" s="2"/>
    </row>
    <row r="92" spans="1:7" x14ac:dyDescent="0.2">
      <c r="B92" s="2"/>
      <c r="C92" s="1"/>
      <c r="F92" s="2"/>
      <c r="G92" s="2"/>
    </row>
    <row r="93" spans="1:7" x14ac:dyDescent="0.2">
      <c r="B93" s="2"/>
      <c r="F93" s="2"/>
      <c r="G93" s="2"/>
    </row>
    <row r="94" spans="1:7" ht="33.75" x14ac:dyDescent="0.2">
      <c r="B94" s="2"/>
      <c r="D94" s="12"/>
      <c r="E94" s="12"/>
      <c r="F94" s="12"/>
      <c r="G94" s="12"/>
    </row>
    <row r="95" spans="1:7" ht="33.75" x14ac:dyDescent="0.2">
      <c r="B95" s="2"/>
      <c r="C95" s="12"/>
      <c r="D95" s="12"/>
      <c r="E95" s="12"/>
      <c r="F95" s="12"/>
      <c r="G95" s="12"/>
    </row>
    <row r="96" spans="1:7" ht="33.75" x14ac:dyDescent="0.2">
      <c r="B96" s="2"/>
      <c r="C96" s="12"/>
      <c r="D96" s="12"/>
      <c r="E96" s="12"/>
      <c r="F96" s="12"/>
      <c r="G96" s="12"/>
    </row>
    <row r="97" spans="2:7" ht="33.75" x14ac:dyDescent="0.2">
      <c r="B97" s="2"/>
      <c r="C97" s="12"/>
      <c r="D97" s="12"/>
      <c r="E97" s="12"/>
      <c r="F97" s="12"/>
      <c r="G97" s="12"/>
    </row>
    <row r="98" spans="2:7" x14ac:dyDescent="0.2">
      <c r="B98" s="2"/>
      <c r="F98" s="2"/>
      <c r="G98" s="2"/>
    </row>
    <row r="99" spans="2:7" x14ac:dyDescent="0.2">
      <c r="B99" s="2"/>
      <c r="F99" s="2"/>
      <c r="G99" s="2"/>
    </row>
    <row r="100" spans="2:7" x14ac:dyDescent="0.2"/>
    <row r="101" spans="2:7" x14ac:dyDescent="0.2"/>
    <row r="102" spans="2:7" x14ac:dyDescent="0.2"/>
    <row r="103" spans="2:7" hidden="1" x14ac:dyDescent="0.2"/>
    <row r="104" spans="2:7" hidden="1" x14ac:dyDescent="0.2"/>
    <row r="105" spans="2:7" hidden="1" x14ac:dyDescent="0.2"/>
    <row r="106" spans="2:7" hidden="1" x14ac:dyDescent="0.2"/>
    <row r="107" spans="2:7" hidden="1" x14ac:dyDescent="0.2"/>
    <row r="108" spans="2:7" hidden="1" x14ac:dyDescent="0.2"/>
    <row r="109" spans="2:7" x14ac:dyDescent="0.2"/>
    <row r="110" spans="2:7" x14ac:dyDescent="0.2"/>
    <row r="111" spans="2:7" x14ac:dyDescent="0.2"/>
    <row r="112" spans="2:7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</sheetData>
  <sheetProtection password="CEE3" sheet="1" objects="1" scenarios="1"/>
  <mergeCells count="29">
    <mergeCell ref="C82:E82"/>
    <mergeCell ref="C83:E83"/>
    <mergeCell ref="C81:E81"/>
    <mergeCell ref="E43:E44"/>
    <mergeCell ref="A60:B61"/>
    <mergeCell ref="C60:C61"/>
    <mergeCell ref="D60:D61"/>
    <mergeCell ref="E60:E61"/>
    <mergeCell ref="A26:B27"/>
    <mergeCell ref="C26:C27"/>
    <mergeCell ref="A43:B44"/>
    <mergeCell ref="C43:C44"/>
    <mergeCell ref="D43:D44"/>
    <mergeCell ref="A86:E88"/>
    <mergeCell ref="A1:E1"/>
    <mergeCell ref="A4:E4"/>
    <mergeCell ref="A5:E5"/>
    <mergeCell ref="A7:B8"/>
    <mergeCell ref="A3:E3"/>
    <mergeCell ref="A2:E2"/>
    <mergeCell ref="C7:C8"/>
    <mergeCell ref="D7:D8"/>
    <mergeCell ref="E7:E8"/>
    <mergeCell ref="D26:D27"/>
    <mergeCell ref="E26:E27"/>
    <mergeCell ref="A33:B34"/>
    <mergeCell ref="C33:C34"/>
    <mergeCell ref="D33:D34"/>
    <mergeCell ref="E33:E34"/>
  </mergeCells>
  <printOptions horizontalCentered="1"/>
  <pageMargins left="0.47244094488188981" right="0.31496062992125984" top="0.51181102362204722" bottom="0.43307086614173229" header="0.31496062992125984" footer="0.31496062992125984"/>
  <pageSetup scale="65" orientation="portrait" useFirstPageNumber="1" horizontalDpi="300" verticalDpi="3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EGRESOS PC</cp:lastModifiedBy>
  <cp:lastPrinted>2020-08-03T18:14:49Z</cp:lastPrinted>
  <dcterms:created xsi:type="dcterms:W3CDTF">2010-12-03T18:40:30Z</dcterms:created>
  <dcterms:modified xsi:type="dcterms:W3CDTF">2020-08-03T18:14:51Z</dcterms:modified>
</cp:coreProperties>
</file>