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RESOS PC\Documents\ADMON 2018-2024\CUENTA PUBLICA\2021 Cuenta Publica\ASEJ2021v4\Reportes\17\1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<sst xmlns="http://schemas.openxmlformats.org/spreadsheetml/2006/main" count="1083" uniqueCount="1064">
  <si>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</si>
  <si>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</si>
  <si>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</si>
  <si>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</si>
  <si>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</si>
  <si>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</si>
  <si>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</si>
  <si>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</si>
  <si>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</si>
  <si>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</si>
  <si>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</si>
  <si>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</si>
  <si>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</si>
  <si>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</si>
  <si>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</si>
  <si>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</si>
  <si>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</si>
  <si>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</si>
  <si>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</si>
  <si>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</si>
  <si>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</si>
  <si>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</si>
  <si>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</si>
  <si>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</si>
  <si>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</si>
  <si>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</si>
  <si>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</si>
  <si>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</si>
  <si>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</si>
  <si>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</si>
  <si>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</si>
  <si>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</si>
  <si>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</si>
  <si>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</si>
  <si>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</si>
  <si>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</si>
  <si>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</si>
  <si>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</si>
  <si>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</si>
  <si>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</si>
  <si>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</si>
  <si>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</si>
  <si>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</si>
  <si>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</si>
  <si>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</si>
  <si>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</si>
  <si>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</si>
  <si>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</si>
  <si>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</si>
  <si>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</si>
  <si>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</si>
  <si>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</si>
  <si>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</si>
  <si>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</si>
  <si>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</si>
  <si>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</si>
  <si>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</si>
  <si>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</si>
  <si>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</si>
  <si>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</si>
  <si>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</si>
  <si>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</si>
  <si>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</si>
  <si>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</si>
  <si>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</si>
  <si>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</si>
  <si>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</si>
  <si>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</si>
  <si>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</si>
  <si>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</si>
  <si>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</si>
  <si>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</si>
  <si>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</si>
  <si>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</si>
  <si>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</si>
  <si>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</si>
  <si>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</si>
  <si>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</si>
  <si>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</si>
  <si>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</si>
  <si>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</si>
  <si>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</si>
  <si>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</si>
  <si>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</si>
  <si>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</si>
  <si>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</si>
  <si>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</si>
  <si>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</si>
  <si>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</si>
  <si>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</si>
  <si>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</si>
  <si>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</si>
  <si>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</si>
  <si>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</si>
  <si>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</si>
  <si>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</si>
  <si>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</si>
  <si>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</si>
  <si>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</si>
  <si>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</si>
  <si>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</si>
  <si>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</si>
  <si>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</si>
  <si>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</si>
  <si>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</si>
  <si>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</si>
  <si>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</si>
  <si>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</si>
  <si>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</si>
  <si>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</si>
  <si>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</si>
  <si>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</si>
  <si>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</si>
  <si>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</si>
  <si>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</si>
  <si>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</si>
  <si>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</si>
  <si>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</si>
  <si>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</si>
  <si>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</si>
  <si>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</si>
  <si>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</si>
  <si>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</si>
  <si>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</si>
  <si>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</si>
  <si>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</si>
  <si>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</si>
  <si>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</si>
  <si>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</si>
  <si>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</si>
  <si>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</si>
  <si>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</si>
  <si>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</si>
  <si>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</si>
  <si>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</si>
  <si>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</si>
  <si>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</si>
  <si>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</si>
  <si>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</si>
  <si>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</si>
  <si>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</si>
  <si>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</si>
  <si>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</si>
  <si>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</si>
  <si>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</si>
  <si>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</si>
  <si>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</si>
  <si>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</si>
  <si>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</si>
  <si>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</si>
  <si>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</si>
  <si>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</si>
  <si>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</si>
  <si>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</si>
  <si>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</si>
  <si>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</si>
  <si>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</si>
  <si>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</si>
  <si>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</si>
  <si>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</si>
  <si>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</si>
  <si>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</si>
  <si>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</si>
  <si>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</si>
  <si>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</si>
  <si>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</si>
  <si>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</si>
  <si>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</si>
  <si>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</si>
  <si>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</si>
  <si>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</si>
  <si>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</si>
  <si>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</si>
  <si>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</si>
  <si>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</si>
  <si>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</si>
  <si>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</si>
  <si>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</si>
  <si>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</si>
  <si>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</si>
  <si>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</si>
  <si>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</si>
  <si>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</si>
  <si>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</si>
  <si>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</si>
  <si>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</si>
  <si>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</si>
  <si>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</si>
  <si>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</si>
  <si>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</si>
  <si>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</si>
  <si>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</si>
  <si>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</si>
  <si>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</si>
  <si>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</si>
  <si>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</si>
  <si>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</si>
  <si>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</si>
  <si>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</si>
  <si>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</si>
  <si>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</si>
  <si>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</si>
  <si>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</si>
  <si>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</si>
  <si>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</si>
  <si>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</si>
  <si>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</si>
  <si>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</si>
  <si>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</si>
  <si>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</si>
  <si>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</si>
  <si>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</si>
  <si>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</si>
  <si>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</si>
  <si>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</si>
  <si>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</si>
  <si>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</si>
  <si>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</si>
  <si>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</si>
  <si>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</si>
  <si>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</si>
  <si>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</si>
  <si>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</si>
  <si>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</si>
  <si>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</si>
  <si>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</si>
  <si>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</si>
  <si>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</si>
  <si>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</si>
  <si>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</si>
  <si>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</si>
  <si>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</si>
  <si>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</si>
  <si>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</si>
  <si>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</si>
  <si>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</si>
  <si>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</si>
  <si>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</si>
  <si>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</si>
  <si>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</si>
  <si>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</si>
  <si>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</si>
  <si>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</si>
  <si>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</si>
  <si>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</si>
  <si>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</si>
  <si>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</si>
  <si>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</si>
  <si>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</si>
  <si>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</si>
  <si>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</si>
  <si>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</si>
  <si>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</si>
  <si>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</si>
  <si>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</si>
  <si>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</si>
  <si>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</si>
  <si>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</si>
  <si>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</si>
  <si>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</si>
  <si>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</si>
  <si>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</si>
  <si>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</si>
  <si>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</si>
  <si>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</si>
  <si>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</si>
  <si>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</si>
  <si>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</si>
  <si>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</si>
  <si>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</si>
  <si>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</si>
  <si>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</si>
  <si>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</si>
  <si>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</si>
  <si>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</si>
  <si>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</si>
  <si>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</si>
  <si>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</si>
  <si>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</si>
  <si>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</si>
  <si>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</si>
  <si>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</si>
  <si>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</si>
  <si>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</si>
  <si>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</si>
  <si>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</si>
  <si>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</si>
  <si>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</si>
  <si>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</si>
  <si>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</si>
  <si>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</si>
  <si>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</si>
  <si>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</si>
  <si>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</si>
  <si>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</si>
  <si>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</si>
  <si>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</si>
  <si>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</si>
  <si>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</si>
  <si>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</si>
  <si>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</si>
  <si>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</si>
  <si>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</si>
  <si>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</si>
  <si>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</si>
  <si>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</si>
  <si>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</si>
  <si>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</si>
  <si>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</si>
  <si>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</si>
  <si>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</si>
  <si>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</si>
  <si>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</si>
  <si>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</si>
  <si>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</si>
  <si>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</si>
  <si>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</si>
  <si>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</si>
  <si>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</si>
  <si>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</si>
  <si>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</si>
  <si>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</si>
  <si>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</si>
  <si>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</si>
  <si>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</si>
  <si>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</si>
  <si>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</si>
  <si>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</si>
  <si>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</si>
  <si>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</si>
  <si>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</si>
  <si>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</si>
  <si>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</si>
  <si>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</si>
  <si>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</si>
  <si>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</si>
  <si>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</si>
  <si>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</si>
  <si>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</si>
  <si>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</si>
  <si>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</si>
  <si>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</si>
  <si>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</si>
  <si>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</si>
  <si>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</si>
  <si>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</si>
  <si>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</si>
  <si>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</si>
  <si>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</si>
  <si>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</si>
  <si>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</si>
  <si>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</si>
  <si>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</si>
  <si>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</si>
  <si>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</si>
  <si>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</si>
  <si>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</si>
  <si>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</si>
  <si>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</si>
  <si>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</si>
  <si>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</si>
  <si>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</si>
  <si>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</si>
  <si>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</si>
  <si>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</si>
  <si>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</si>
  <si>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</si>
  <si>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</si>
  <si>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</si>
  <si>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</si>
  <si>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</si>
  <si>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</si>
  <si>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</si>
  <si>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</si>
  <si>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</si>
  <si>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</si>
  <si>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</si>
  <si>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</si>
  <si>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</si>
  <si>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</si>
  <si>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</si>
  <si>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</si>
  <si>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</si>
  <si>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</si>
  <si>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</si>
  <si>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</si>
  <si>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</si>
  <si>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</si>
  <si>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</si>
  <si>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</si>
  <si>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</si>
  <si>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</si>
  <si>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</si>
  <si>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</si>
  <si>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</si>
  <si>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</si>
  <si>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</si>
  <si>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</si>
  <si>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</si>
  <si>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</si>
  <si>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</si>
  <si>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</si>
  <si>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</si>
  <si>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</si>
  <si>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</si>
  <si>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</si>
  <si>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</si>
  <si>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</si>
  <si>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</si>
  <si>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</si>
  <si>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</si>
  <si>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</si>
  <si>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</si>
  <si>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</si>
  <si>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</si>
  <si>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</si>
  <si>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</si>
  <si>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</si>
  <si>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</si>
  <si>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</si>
  <si>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</si>
  <si>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</si>
  <si>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</si>
  <si>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</si>
  <si>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</si>
  <si>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</si>
  <si>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</si>
  <si>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</si>
  <si>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</si>
  <si>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</si>
  <si>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</si>
  <si>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</si>
  <si>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</si>
  <si>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</si>
  <si>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</si>
  <si>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</si>
  <si>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</si>
  <si>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</si>
  <si>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</si>
  <si>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</si>
  <si>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</si>
  <si>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</si>
  <si>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</si>
  <si>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</si>
  <si>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</si>
  <si>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</si>
  <si>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</si>
  <si>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</si>
  <si>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</si>
  <si>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</si>
  <si>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</si>
  <si>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</si>
  <si>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</si>
  <si>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</si>
  <si>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</si>
  <si>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</si>
  <si>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</si>
  <si>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</si>
  <si>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</si>
  <si>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</si>
  <si>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</si>
  <si>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</si>
  <si>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</si>
  <si>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</si>
  <si>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</si>
  <si>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</si>
  <si>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</si>
  <si>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</si>
  <si>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</si>
  <si>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</si>
  <si>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</si>
  <si>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</si>
  <si>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</si>
  <si>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</si>
  <si>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</si>
  <si>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</si>
  <si>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</si>
  <si>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</si>
  <si>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</si>
  <si>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</si>
  <si>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</si>
  <si>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</si>
  <si>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</si>
  <si>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</si>
  <si>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</si>
  <si>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</si>
  <si>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</si>
  <si>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</si>
  <si>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</si>
  <si>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</si>
  <si>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</si>
  <si>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</si>
  <si>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</si>
  <si>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</si>
  <si>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</si>
  <si>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</si>
  <si>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</si>
  <si>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</si>
  <si>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</si>
  <si>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</si>
  <si>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</si>
  <si>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</si>
  <si>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</si>
  <si>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</si>
  <si>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</si>
  <si>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</si>
  <si>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</si>
  <si>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</si>
  <si>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</si>
  <si>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</si>
  <si>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</si>
  <si>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</si>
  <si>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</si>
  <si>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</si>
  <si>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</si>
  <si>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</si>
  <si>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</si>
  <si>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</si>
  <si>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</si>
  <si>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</si>
  <si>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</si>
  <si>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</si>
  <si>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</si>
  <si>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</si>
  <si>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</si>
  <si>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</si>
  <si>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</si>
  <si>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</si>
  <si>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</si>
  <si>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</si>
  <si>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</si>
  <si>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</si>
  <si>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</si>
  <si>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</si>
  <si>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</si>
  <si>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</si>
  <si>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</si>
  <si>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</si>
  <si>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</si>
  <si>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</si>
  <si>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</si>
  <si>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</si>
  <si>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</si>
  <si>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</si>
  <si>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</si>
  <si>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</si>
  <si>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</si>
  <si>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</si>
  <si>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</si>
  <si>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</si>
  <si>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</si>
  <si>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</si>
  <si>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</si>
  <si>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</si>
  <si>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</si>
  <si>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</si>
  <si>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</si>
  <si>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</si>
  <si>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</si>
  <si>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</si>
  <si>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</si>
  <si>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</si>
  <si>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</si>
  <si>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</si>
  <si>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</si>
  <si>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</si>
  <si>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</si>
  <si>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</si>
  <si>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</si>
  <si>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</si>
  <si>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</si>
  <si>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</si>
  <si>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</si>
  <si>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</si>
  <si>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</si>
  <si>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</si>
  <si>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</si>
  <si>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</si>
  <si>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</si>
  <si>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</si>
  <si>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</si>
  <si>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</si>
  <si>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</si>
  <si>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</si>
  <si>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</si>
  <si>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</si>
  <si>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</si>
  <si>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</si>
  <si>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</si>
  <si>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</si>
  <si>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</si>
  <si>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</si>
  <si>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</si>
  <si>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</si>
  <si>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</si>
  <si>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</si>
  <si>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</si>
  <si>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</si>
  <si>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</si>
  <si>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</si>
  <si>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</si>
  <si>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</si>
  <si>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</si>
  <si>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</si>
  <si>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</si>
  <si>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</si>
  <si>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</si>
  <si>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</si>
  <si>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</si>
  <si>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</si>
  <si>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</si>
  <si>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</si>
  <si>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</si>
  <si>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</si>
  <si>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</si>
  <si>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</si>
  <si>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</si>
  <si>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</si>
  <si>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</si>
  <si>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</si>
  <si>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</si>
  <si>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</si>
  <si>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</si>
  <si>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</si>
  <si>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</si>
  <si>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</si>
  <si>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</si>
  <si>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</si>
  <si>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</si>
  <si>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</si>
  <si>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</si>
  <si>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</si>
  <si>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</si>
  <si>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</si>
  <si>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</si>
  <si>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</si>
  <si>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</si>
  <si>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</si>
  <si>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</si>
  <si>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</si>
  <si>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</si>
  <si>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</si>
  <si>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</si>
  <si>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</si>
  <si>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</si>
  <si>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</si>
  <si>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</si>
  <si>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</si>
  <si>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</si>
  <si>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</si>
  <si>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</si>
  <si>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</si>
  <si>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</si>
  <si>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</si>
  <si>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</si>
  <si>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</si>
  <si>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</si>
  <si>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</si>
  <si>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</si>
  <si>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</si>
  <si>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</si>
  <si>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</si>
  <si>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</si>
  <si>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</si>
  <si>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</si>
  <si>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</si>
  <si>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</si>
  <si>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</si>
  <si>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</si>
  <si>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</si>
  <si>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</si>
  <si>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</si>
  <si>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</si>
  <si>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</si>
  <si>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</si>
  <si>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</si>
  <si>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</si>
  <si>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</si>
  <si>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</si>
  <si>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</si>
  <si>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</si>
  <si>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</si>
  <si>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</si>
  <si>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</si>
  <si>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</si>
  <si>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</si>
  <si>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</si>
  <si>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</si>
  <si>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</si>
  <si>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</si>
  <si>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</si>
  <si>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</si>
  <si>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</si>
  <si>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</si>
  <si>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</si>
  <si>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</si>
  <si>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</si>
  <si>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</si>
  <si>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</si>
  <si>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</si>
  <si>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</si>
  <si>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</si>
  <si>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</si>
  <si>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</si>
  <si>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</si>
  <si>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</si>
  <si>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</si>
  <si>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</si>
  <si>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</si>
  <si>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</si>
  <si>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</si>
  <si>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</si>
  <si>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</si>
  <si>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</si>
  <si>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</si>
  <si>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</si>
  <si>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</si>
  <si>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</si>
  <si>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</si>
  <si>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</si>
  <si>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</si>
  <si>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</si>
  <si>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</si>
  <si>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</si>
  <si>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</si>
  <si>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</si>
  <si>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</si>
  <si>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</si>
  <si>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</si>
  <si>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</si>
  <si>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</si>
  <si>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</si>
  <si>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</si>
  <si>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</si>
  <si>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</si>
  <si>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</si>
  <si>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</si>
  <si>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</si>
  <si>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</si>
  <si>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</si>
  <si>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</si>
  <si>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</si>
  <si>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</si>
  <si>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</si>
  <si>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</si>
  <si>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</si>
  <si>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</si>
  <si>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</si>
  <si>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</si>
  <si>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</si>
  <si>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</si>
  <si>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</si>
  <si>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</si>
  <si>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</si>
  <si>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</si>
  <si>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</si>
  <si>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</si>
  <si>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</si>
  <si>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</si>
  <si>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</si>
  <si>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</si>
  <si>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</si>
  <si>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</si>
  <si>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</si>
  <si>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</si>
  <si>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</si>
  <si>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</si>
  <si>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</si>
  <si>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</si>
  <si>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</si>
  <si>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</si>
  <si>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</si>
  <si>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</si>
  <si>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</si>
  <si>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</si>
  <si>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</si>
  <si>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</si>
  <si>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</si>
  <si>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</si>
  <si>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</si>
  <si>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</si>
  <si>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</si>
  <si>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</si>
  <si>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</si>
  <si>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</si>
  <si>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</si>
  <si>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</si>
  <si>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</si>
  <si>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</si>
  <si>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</si>
  <si>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</si>
  <si>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</si>
  <si>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</si>
  <si>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</si>
  <si>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</si>
  <si>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</si>
  <si>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</si>
  <si>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</si>
  <si>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</si>
  <si>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</si>
  <si>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</si>
  <si>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</si>
  <si>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</si>
  <si>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</si>
  <si>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</si>
  <si>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</si>
  <si>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</si>
  <si>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</si>
  <si>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</si>
  <si>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</si>
  <si>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</si>
  <si>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</si>
  <si>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</si>
  <si>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</si>
  <si>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</si>
  <si>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</si>
  <si>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</si>
  <si>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</si>
  <si>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</si>
  <si>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</si>
  <si>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</si>
  <si>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</si>
  <si>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</si>
  <si>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</si>
  <si>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</si>
  <si>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</si>
  <si>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</si>
  <si>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</si>
  <si>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</si>
  <si>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</si>
  <si>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</si>
  <si>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</si>
  <si>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</si>
  <si>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</si>
  <si>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</si>
  <si>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</si>
  <si>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</si>
  <si>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</si>
  <si>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</si>
  <si>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</si>
  <si>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</si>
  <si>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</si>
  <si>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</si>
  <si>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</si>
  <si>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</si>
  <si>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</si>
  <si>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</si>
  <si>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</si>
  <si>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</si>
  <si>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</si>
  <si>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</si>
  <si>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</si>
  <si>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</si>
  <si>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</si>
  <si>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</si>
  <si>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</si>
  <si>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</si>
  <si>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</si>
  <si>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</si>
  <si>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</si>
  <si>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</si>
  <si>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</si>
  <si>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</si>
  <si>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</si>
  <si>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</si>
  <si>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</si>
  <si>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</si>
  <si>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</si>
  <si>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</si>
  <si>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</si>
  <si>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</si>
  <si>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</si>
  <si>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</si>
  <si>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</si>
  <si>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</si>
  <si>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</si>
  <si>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</si>
  <si>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</si>
  <si>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</si>
  <si>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</si>
  <si>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</si>
  <si>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</si>
  <si>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</si>
  <si>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</si>
  <si>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</si>
  <si>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</si>
  <si>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</si>
  <si>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</si>
  <si>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</si>
  <si>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</si>
  <si>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</si>
  <si>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</si>
  <si>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</si>
  <si>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</si>
  <si>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</si>
  <si>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</si>
  <si>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</si>
  <si>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</si>
  <si>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</si>
  <si>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</si>
  <si>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</si>
  <si>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</si>
  <si>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</si>
  <si>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</si>
  <si>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</si>
  <si>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</si>
  <si>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</si>
  <si>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</si>
  <si>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</si>
  <si>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</si>
  <si>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</si>
  <si>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</si>
  <si>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</si>
  <si>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</si>
  <si>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</si>
  <si>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</si>
  <si>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</si>
  <si>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</si>
  <si>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</si>
  <si>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</si>
  <si>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</si>
  <si>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</si>
  <si>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</si>
  <si>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</si>
  <si>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</si>
  <si>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</si>
  <si>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</si>
  <si>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</si>
  <si>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</si>
  <si>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</si>
  <si>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</si>
  <si>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</si>
  <si>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</si>
  <si>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</si>
  <si>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</si>
  <si>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</si>
  <si>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</si>
  <si>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</si>
  <si>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</si>
  <si>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</si>
  <si>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</si>
  <si>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</si>
  <si>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</si>
  <si>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</si>
  <si>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</si>
  <si>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</si>
  <si>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</si>
  <si>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</si>
  <si>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</si>
  <si>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</si>
  <si>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</si>
  <si>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</si>
  <si>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</si>
  <si>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</si>
  <si>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</si>
  <si>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</si>
  <si>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</si>
  <si>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</si>
  <si>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</si>
  <si>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</si>
  <si>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</si>
  <si>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</si>
  <si>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</si>
  <si>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</si>
  <si>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</si>
  <si>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</si>
  <si>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</si>
  <si>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</si>
  <si>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</si>
  <si>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</si>
  <si>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</si>
  <si>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</si>
  <si>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</si>
  <si>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</si>
  <si>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</si>
  <si>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</si>
  <si>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</si>
  <si>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</si>
  <si>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</si>
  <si>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</si>
  <si>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</si>
  <si>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</si>
  <si>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</si>
  <si>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</si>
  <si>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</si>
  <si>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</si>
  <si>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</si>
  <si>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</si>
  <si>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</si>
  <si>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</si>
  <si>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</si>
  <si>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</si>
  <si>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</si>
  <si>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</si>
  <si>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</si>
  <si>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</si>
  <si>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</si>
  <si>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</si>
  <si>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</si>
  <si>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</si>
  <si>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</si>
  <si>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</si>
  <si>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</si>
  <si>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</si>
  <si>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</si>
  <si>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</si>
  <si>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</si>
  <si>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</si>
  <si>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</si>
  <si>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</si>
  <si>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</si>
  <si>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</si>
  <si>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</si>
  <si>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</si>
  <si>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</si>
  <si>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</si>
  <si>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</si>
  <si>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</si>
  <si>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</si>
  <si>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</si>
  <si>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</si>
  <si>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</si>
  <si>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</si>
  <si>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</si>
  <si>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</si>
  <si>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</si>
  <si>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</si>
  <si>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</si>
  <si>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</si>
  <si>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</si>
  <si>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</si>
  <si>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</si>
  <si>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</si>
  <si>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</si>
  <si>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</si>
  <si>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</si>
  <si>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</si>
  <si>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</si>
  <si>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</si>
  <si>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</si>
  <si>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</si>
  <si>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</si>
  <si>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</si>
  <si>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</si>
  <si>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</si>
  <si>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</si>
  <si>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</si>
  <si>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</si>
  <si>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</si>
  <si>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</si>
  <si>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</si>
  <si>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</si>
  <si>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</si>
  <si>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</si>
  <si>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</si>
  <si>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</si>
  <si>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</si>
  <si>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CUENTA PÚBLICA - MUNICIPIO JOCOTEPEC</t>
  </si>
  <si>
    <t>DEL 1 DE ENERO AL 31 DE DICIEMBRE DE 2021</t>
  </si>
  <si>
    <t>LIC. JOSÉ MIGUEL GÓMEZ LÓPEZ</t>
  </si>
  <si>
    <t>LIC. BERTHA MARCELA GONGORA JIMENEZ</t>
  </si>
  <si>
    <t>PRESIDENTE MUNICIPAL</t>
  </si>
  <si>
    <t>ENCARGADA DE LA HACIENDA MUNICIPAL</t>
  </si>
  <si>
    <t>ASEJ2021-17-16-02-2022-1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</si>
</sst>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8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95821467.939999998</v>
      </c>
      <c r="AY7" s="12">
        <f>AY8+AY29+AY35+AY40+AY72+AY81+AY102+AY114</f>
        <v>67617785.060000002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43729036.259999998</v>
      </c>
      <c r="AY8" s="14">
        <f>AY9+AY11+AY15+AY16+AY17+AY18+AY19+AY25+AY27</f>
        <v>32427694.350000001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15560</v>
      </c>
      <c r="AY9" s="16">
        <f>SUM(AY10)</f>
        <v>80703.8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15560</v>
      </c>
      <c r="AY10" s="19">
        <v>80703.8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42498337.149999999</v>
      </c>
      <c r="AY11" s="16">
        <f>SUM(AY12:AY14)</f>
        <v>31142620.080000002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20524922.98</v>
      </c>
      <c r="AY12" s="19">
        <v>16662702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19523578.73</v>
      </c>
      <c r="AY13" s="19">
        <v>13298569.310000001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2449835.44</v>
      </c>
      <c r="AY14" s="19">
        <v>1181348.77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1215139.1100000001</v>
      </c>
      <c r="AY19" s="16">
        <f>SUM(AY20:AY24)</f>
        <v>1204370.47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925089.57</v>
      </c>
      <c r="AY20" s="19">
        <v>0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932313.71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212592.76</v>
      </c>
      <c r="AY22" s="19">
        <v>211809.72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77456.78</v>
      </c>
      <c r="AY23" s="19">
        <v>60247.040000000001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283815</v>
      </c>
      <c r="AY35" s="14">
        <f>AY36+AY38</f>
        <v>652932.77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283815</v>
      </c>
      <c r="AY36" s="16">
        <f>SUM(AY37)</f>
        <v>652932.77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283815</v>
      </c>
      <c r="AY37" s="19">
        <v>652932.77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50256242.5</v>
      </c>
      <c r="AY40" s="14">
        <f>AY41+AY46+AY47+AY62+AY68+AY70</f>
        <v>32582398.509999994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4808749.5200000005</v>
      </c>
      <c r="AY41" s="16">
        <f>SUM(AY42:AY45)</f>
        <v>3786591.79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3438144.58</v>
      </c>
      <c r="AY42" s="19">
        <v>1987677.2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34392.58</v>
      </c>
      <c r="AY43" s="19">
        <v>48342.96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1126252.3600000001</v>
      </c>
      <c r="AY44" s="19">
        <v>1487327.63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209960</v>
      </c>
      <c r="AY45" s="19">
        <v>263244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44748935.68</v>
      </c>
      <c r="AY47" s="16">
        <f>SUM(AY48:AY61)</f>
        <v>27783131.539999995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2708046.98</v>
      </c>
      <c r="AY48" s="19">
        <v>2752936.98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581420.29</v>
      </c>
      <c r="AY49" s="19">
        <v>533502.93000000005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7915812.1200000001</v>
      </c>
      <c r="AY50" s="19">
        <v>3466985.82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451348.36</v>
      </c>
      <c r="AY52" s="19">
        <v>219614.51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12415832.65</v>
      </c>
      <c r="AY53" s="19">
        <v>1400293.97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3822196.49</v>
      </c>
      <c r="AY55" s="19">
        <v>3728493.5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40835.71</v>
      </c>
      <c r="AY56" s="19">
        <v>29997.1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14498413.050000001</v>
      </c>
      <c r="AY57" s="19">
        <v>13718878.34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422088.64</v>
      </c>
      <c r="AY58" s="19">
        <v>417350.02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135458.32999999999</v>
      </c>
      <c r="AY59" s="19">
        <v>102648.5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1234049.1599999999</v>
      </c>
      <c r="AY60" s="19">
        <v>798991.31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523433.9</v>
      </c>
      <c r="AY61" s="19">
        <v>613438.56000000006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538630.72</v>
      </c>
      <c r="AY62" s="16">
        <f>SUM(AY63:AY67)</f>
        <v>925574.5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448971.95</v>
      </c>
      <c r="AY63" s="19">
        <v>584405.09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29180.52</v>
      </c>
      <c r="AY65" s="19">
        <v>263561.61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60478.25</v>
      </c>
      <c r="AY66" s="19">
        <v>77607.8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159926.57999999999</v>
      </c>
      <c r="AY70" s="16">
        <f>SUM(AY71)</f>
        <v>87100.68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159926.57999999999</v>
      </c>
      <c r="AY71" s="19">
        <v>87100.68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1349609.89</v>
      </c>
      <c r="AY72" s="14">
        <f>AY73+AY76+AY77+AY78+AY80</f>
        <v>1255396.99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1349609.89</v>
      </c>
      <c r="AY73" s="16">
        <f>SUM(AY74:AY75)</f>
        <v>1255396.99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24575</v>
      </c>
      <c r="AY74" s="19">
        <v>986444.96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1325034.8899999999</v>
      </c>
      <c r="AY75" s="19">
        <v>268952.03000000003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202764.29</v>
      </c>
      <c r="AY81" s="14">
        <f>AY82+AY83+AY85+AY87+AY89+AY91+AY93+AY94+AY100</f>
        <v>699362.44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41681.199999999997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41681.199999999997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202764.29</v>
      </c>
      <c r="AY100" s="16">
        <f>SUM(AY101)</f>
        <v>657681.24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202764.29</v>
      </c>
      <c r="AY101" s="19">
        <v>657681.24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152523313.69000003</v>
      </c>
      <c r="AY117" s="12">
        <f>AY118+AY149</f>
        <v>157305885.95999998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152523313.69000003</v>
      </c>
      <c r="AY118" s="14">
        <f>AY119+AY132+AY135+AY140+AY146</f>
        <v>157305885.95999998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82499261.510000005</v>
      </c>
      <c r="AY119" s="16">
        <f>SUM(AY120:AY131)</f>
        <v>78095677.120000005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52508087.420000002</v>
      </c>
      <c r="AY120" s="19">
        <v>47022934.810000002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10296925.539999999</v>
      </c>
      <c r="AY121" s="19">
        <v>6942376.0800000001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3420665.21</v>
      </c>
      <c r="AY122" s="19">
        <v>3339973.84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983836.92</v>
      </c>
      <c r="AY123" s="19">
        <v>7020501.2699999996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1479868.03</v>
      </c>
      <c r="AY125" s="19">
        <v>1300421.1499999999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1426316.94</v>
      </c>
      <c r="AY128" s="19">
        <v>1636156.37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4588043.6500000004</v>
      </c>
      <c r="AY129" s="19">
        <v>4127363.4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7795517.7999999998</v>
      </c>
      <c r="AY131" s="19">
        <v>6705950.2000000002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46243615.210000001</v>
      </c>
      <c r="AY132" s="16">
        <f>SUM(AY133:AY134)</f>
        <v>48532309.25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14868603.460000001</v>
      </c>
      <c r="AY133" s="19">
        <v>15129599.619999999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31375011.75</v>
      </c>
      <c r="AY134" s="19">
        <v>33402709.629999999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21277854.390000001</v>
      </c>
      <c r="AY135" s="16">
        <f>SUM(AY136:AY139)</f>
        <v>29024244.199999999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21277854.390000001</v>
      </c>
      <c r="AY139" s="19">
        <v>29024244.199999999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2502582.58</v>
      </c>
      <c r="AY140" s="16">
        <f>SUM(AY141:AY145)</f>
        <v>1653655.3900000001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1096.99</v>
      </c>
      <c r="AY141" s="19">
        <v>1924.51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272229</v>
      </c>
      <c r="AY142" s="19">
        <v>263315.40000000002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1305634.8600000001</v>
      </c>
      <c r="AY143" s="19">
        <v>901803.12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923621.73</v>
      </c>
      <c r="AY145" s="19">
        <v>486612.36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53.49</v>
      </c>
      <c r="AY161" s="12">
        <f>AY162+AY165+AY171+AY173+AY175</f>
        <v>939329.66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53.49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53.49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939329.66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939329.66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248344835.12000003</v>
      </c>
      <c r="AY184" s="26">
        <f>AY7+AY117+AY161</f>
        <v>225863000.67999998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165675966.31999999</v>
      </c>
      <c r="AY186" s="12">
        <f>AY187+AY222+AY287</f>
        <v>157282163.54300001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77633449.579999998</v>
      </c>
      <c r="AY187" s="14">
        <f>AY188+AY193+AY198+AY207+AY212+AY219</f>
        <v>71327169.829999998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38535513</v>
      </c>
      <c r="AY188" s="16">
        <f>SUM(AY189:AY192)</f>
        <v>37782705.060000002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2458563</v>
      </c>
      <c r="AY189" s="19">
        <v>2260308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36076950</v>
      </c>
      <c r="AY191" s="19">
        <v>35522397.060000002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26640847.32</v>
      </c>
      <c r="AY193" s="16">
        <f>SUM(AY194:AY197)</f>
        <v>21723821.379999999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650078.31999999995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25990769</v>
      </c>
      <c r="AY195" s="19">
        <v>21723821.379999999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9678321.3000000007</v>
      </c>
      <c r="AY198" s="16">
        <f>SUM(AY199:AY206)</f>
        <v>10456503.699999999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7536014</v>
      </c>
      <c r="AY200" s="19">
        <v>7973983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2142307.2999999998</v>
      </c>
      <c r="AY201" s="19">
        <v>2482520.7000000002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250238.66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250238.66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2357772.69</v>
      </c>
      <c r="AY212" s="16">
        <f>SUM(AY213:AY218)</f>
        <v>1295930.8900000001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1715592.79</v>
      </c>
      <c r="AY214" s="19">
        <v>678119.26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642179.9</v>
      </c>
      <c r="AY218" s="19">
        <v>617811.63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170756.61</v>
      </c>
      <c r="AY219" s="16">
        <v>68208.800000000003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170756.61</v>
      </c>
      <c r="AY220" s="19">
        <v>68208.800000000003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40597609.969999999</v>
      </c>
      <c r="AY222" s="14">
        <f>AY223+AY232+AY236+AY246+AY256+AY264+AY267+AY273+AY277</f>
        <v>38777211.153000005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2325144.6</v>
      </c>
      <c r="AY223" s="16">
        <f>SUM(AY224:AY231)</f>
        <v>2065717.0630000001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810859.84</v>
      </c>
      <c r="AY224" s="19">
        <v>724126.87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138105.16</v>
      </c>
      <c r="AY225" s="19">
        <v>103316.44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144046</v>
      </c>
      <c r="AY226" s="19">
        <v>371664.6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203479.56</v>
      </c>
      <c r="AY227" s="19">
        <v>16686.009999999998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658397.48</v>
      </c>
      <c r="AY228" s="19">
        <v>442586.17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209892.44</v>
      </c>
      <c r="AY229" s="19">
        <v>234705.77299999999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160364.12</v>
      </c>
      <c r="AY231" s="19">
        <v>172631.2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1305295.17</v>
      </c>
      <c r="AY232" s="16">
        <f>SUM(AY233:AY235)</f>
        <v>1235836.19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1259979.5</v>
      </c>
      <c r="AY233" s="19">
        <v>1213160.74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42944.92</v>
      </c>
      <c r="AY234" s="19">
        <v>22675.45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2370.75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3352044.64</v>
      </c>
      <c r="AY246" s="16">
        <f>SUM(AY247:AY255)</f>
        <v>2139366.96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105223.75</v>
      </c>
      <c r="AY247" s="19">
        <v>157632.4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20531.28</v>
      </c>
      <c r="AY248" s="19">
        <v>47036.47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0</v>
      </c>
      <c r="AY249" s="19">
        <v>0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0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1787381.71</v>
      </c>
      <c r="AY252" s="19">
        <v>300148.18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28300.48</v>
      </c>
      <c r="AY253" s="19">
        <v>70980.11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57448.57</v>
      </c>
      <c r="AY254" s="19">
        <v>3436.22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1353158.85</v>
      </c>
      <c r="AY255" s="19">
        <v>1560133.58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11041808.25</v>
      </c>
      <c r="AY256" s="16">
        <f>SUM(AY257:AY263)</f>
        <v>12088492.16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0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27122</v>
      </c>
      <c r="AY258" s="19">
        <v>22440.99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4745312.12</v>
      </c>
      <c r="AY259" s="19">
        <v>5644495.0099999998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6156567.9299999997</v>
      </c>
      <c r="AY260" s="19">
        <v>6232244.2699999996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0</v>
      </c>
      <c r="AY262" s="19">
        <v>42920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112806.2</v>
      </c>
      <c r="AY263" s="19">
        <v>146391.89000000001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19465193.73</v>
      </c>
      <c r="AY264" s="16">
        <f>SUM(AY265:AY266)</f>
        <v>17701714.34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19465193.73</v>
      </c>
      <c r="AY265" s="19">
        <v>17701714.34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92794.6</v>
      </c>
      <c r="AY267" s="16">
        <f>SUM(AY268:AY272)</f>
        <v>70729.64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72453.600000000006</v>
      </c>
      <c r="AY268" s="19">
        <v>53089.15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10083</v>
      </c>
      <c r="AY269" s="19">
        <v>17640.490000000002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10258</v>
      </c>
      <c r="AY270" s="19">
        <v>0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0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134551.88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6148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128403.88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3015328.98</v>
      </c>
      <c r="AY277" s="16">
        <f>SUM(AY278:AY286)</f>
        <v>3340802.9199999995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103052.12</v>
      </c>
      <c r="AY278" s="19">
        <v>62391.85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562675.88</v>
      </c>
      <c r="AY279" s="19">
        <v>63930.45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389060.31</v>
      </c>
      <c r="AY280" s="19">
        <v>491620.35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55173.89</v>
      </c>
      <c r="AY281" s="19">
        <v>90487.58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6128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1727777.47</v>
      </c>
      <c r="AY283" s="19">
        <v>2204358.0299999998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17782.8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177589.31</v>
      </c>
      <c r="AY285" s="19">
        <v>404103.86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47444906.770000011</v>
      </c>
      <c r="AY287" s="14">
        <f>AY288+AY298+AY308+AY318+AY328+AY338+AY346+AY356+AY362</f>
        <v>47177782.559999995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19583847.120000001</v>
      </c>
      <c r="AY288" s="16">
        <v>19386138.460000001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19010022.760000002</v>
      </c>
      <c r="AY289" s="19">
        <v>18828500.809999999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0</v>
      </c>
      <c r="AY290" s="19">
        <v>500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78214.2</v>
      </c>
      <c r="AY291" s="19">
        <v>50179.6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458292.16</v>
      </c>
      <c r="AY292" s="19">
        <v>493379.99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0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37318</v>
      </c>
      <c r="AY295" s="19">
        <v>13283.06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295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3935049.71</v>
      </c>
      <c r="AY298" s="16">
        <f>SUM(AY299:AY307)</f>
        <v>2149445.0700000003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869774.84</v>
      </c>
      <c r="AY300" s="19">
        <v>961166.12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232821.38</v>
      </c>
      <c r="AY301" s="19">
        <v>232412.92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129933.71</v>
      </c>
      <c r="AY302" s="19">
        <v>97007.53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6380</v>
      </c>
      <c r="AY303" s="19">
        <v>8700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2073099.14</v>
      </c>
      <c r="AY304" s="19">
        <v>817575.26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623040.64</v>
      </c>
      <c r="AY307" s="19">
        <v>32583.24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2526541.09</v>
      </c>
      <c r="AY308" s="16">
        <f>SUM(AY309:AY317)</f>
        <v>5517196.0099999998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835200</v>
      </c>
      <c r="AY309" s="19">
        <v>1616722.68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58000</v>
      </c>
      <c r="AY310" s="19">
        <v>3480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1444047.09</v>
      </c>
      <c r="AY311" s="19">
        <v>447360.09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7174</v>
      </c>
      <c r="AY312" s="19">
        <v>4200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7632.8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182120</v>
      </c>
      <c r="AY315" s="19">
        <v>3437800.44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0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979809.77999999991</v>
      </c>
      <c r="AY318" s="16">
        <f>SUM(AY319:AY327)</f>
        <v>1178171.29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273602.59999999998</v>
      </c>
      <c r="AY319" s="19">
        <v>294271.84999999998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13101.33</v>
      </c>
      <c r="AY322" s="19">
        <v>8498.16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641561.25</v>
      </c>
      <c r="AY323" s="19">
        <v>699657.28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51544.6</v>
      </c>
      <c r="AY325" s="19">
        <v>175744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19145941.090000004</v>
      </c>
      <c r="AY328" s="16">
        <f>SUM(AY329:AY337)</f>
        <v>16840427.989999998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2810575.7</v>
      </c>
      <c r="AY329" s="19">
        <v>1505327.07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5251</v>
      </c>
      <c r="AY330" s="19">
        <v>7830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1000</v>
      </c>
      <c r="AY331" s="19">
        <v>70016.77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15980.16</v>
      </c>
      <c r="AY332" s="19">
        <v>54892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426815.72</v>
      </c>
      <c r="AY333" s="19">
        <v>347499.49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15193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871600.77</v>
      </c>
      <c r="AY335" s="19">
        <v>391887.47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14895933.140000001</v>
      </c>
      <c r="AY336" s="19">
        <v>14394451.99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103591.6</v>
      </c>
      <c r="AY337" s="19">
        <v>68523.199999999997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121798.84</v>
      </c>
      <c r="AY338" s="16">
        <f>SUM(AY339:AY345)</f>
        <v>96437.34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121798.84</v>
      </c>
      <c r="AY339" s="19">
        <v>95398.84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1038.5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21661.52</v>
      </c>
      <c r="AY346" s="16">
        <f>SUM(AY347:AY355)</f>
        <v>108008.18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2668</v>
      </c>
      <c r="AY347" s="19">
        <v>0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0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7085.52</v>
      </c>
      <c r="AY351" s="19">
        <v>4474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11908</v>
      </c>
      <c r="AY355" s="19">
        <v>103534.18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800674.11</v>
      </c>
      <c r="AY356" s="16">
        <f>SUM(AY357:AY361)</f>
        <v>1256186.28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635274.11</v>
      </c>
      <c r="AY358" s="19">
        <v>972386.28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165400</v>
      </c>
      <c r="AY359" s="19">
        <v>283800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329583.51</v>
      </c>
      <c r="AY362" s="16">
        <f>SUM(AY363:AY371)</f>
        <v>645771.93999999994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126540</v>
      </c>
      <c r="AY363" s="19">
        <v>100450.42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80557</v>
      </c>
      <c r="AY364" s="19">
        <v>198510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122486.51</v>
      </c>
      <c r="AY366" s="19">
        <v>346811.52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15717299.16</v>
      </c>
      <c r="AY372" s="12">
        <f>AY373+AY385+AY391+AY403+AY416+AY423+AY433+AY436+AY447</f>
        <v>16201584.16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7331690.4199999999</v>
      </c>
      <c r="AY385" s="14">
        <f>AY386+AY390</f>
        <v>7850000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7331690.4199999999</v>
      </c>
      <c r="AY386" s="16">
        <f>SUM(AY387:AY389)</f>
        <v>7850000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7331690.4199999999</v>
      </c>
      <c r="AY387" s="19">
        <v>7850000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1003129.51</v>
      </c>
      <c r="AY391" s="14">
        <f>AY392+AY401</f>
        <v>970465.28000000003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1003129.51</v>
      </c>
      <c r="AY392" s="16">
        <f>SUM(AY393:AY400)</f>
        <v>970465.28000000003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1003129.51</v>
      </c>
      <c r="AY395" s="19">
        <v>970465.28000000003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3188354.52</v>
      </c>
      <c r="AY403" s="14">
        <f>AY404+AY406+AY408+AY414</f>
        <v>3743292.88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2937604.5</v>
      </c>
      <c r="AY404" s="16">
        <f>SUM(AY405)</f>
        <v>3686792.88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2937604.5</v>
      </c>
      <c r="AY405" s="19">
        <v>3686792.88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61250</v>
      </c>
      <c r="AY406" s="16">
        <f>SUM(AY407)</f>
        <v>53500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61250</v>
      </c>
      <c r="AY407" s="19">
        <v>53500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189500.02</v>
      </c>
      <c r="AY408" s="16">
        <f>SUM(AY409:AY413)</f>
        <v>3000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27000.03</v>
      </c>
      <c r="AY409" s="19">
        <v>3000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162499.99</v>
      </c>
      <c r="AY411" s="19">
        <v>0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3084666</v>
      </c>
      <c r="AY416" s="14">
        <f>AY417+AY419+AY421</f>
        <v>2911032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3084666</v>
      </c>
      <c r="AY417" s="16">
        <f>SUM(AY418)</f>
        <v>2911032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3084666</v>
      </c>
      <c r="AY418" s="19">
        <v>2911032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1109458.71</v>
      </c>
      <c r="AY423" s="14">
        <f>AY424+AY428</f>
        <v>726794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1109458.71</v>
      </c>
      <c r="AY424" s="16">
        <f>SUM(AY425:AY427)</f>
        <v>726794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1109458.71</v>
      </c>
      <c r="AY425" s="19">
        <v>726794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3717115.13</v>
      </c>
      <c r="AY477" s="12">
        <f>AY478+AY489+AY494+AY499+AY502</f>
        <v>4607361.09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3717115.13</v>
      </c>
      <c r="AY478" s="14">
        <f>AY479+AY483</f>
        <v>4607361.09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3717115.13</v>
      </c>
      <c r="AY479" s="16">
        <f>SUM(AY480:AY482)</f>
        <v>4607361.09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3717115.13</v>
      </c>
      <c r="AY480" s="19">
        <v>4607361.09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185110380.60999998</v>
      </c>
      <c r="AY543" s="29">
        <f>AY186+AY372+AY453+AY477+AY507+AY540</f>
        <v>178091108.79300001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63234454.51000005</v>
      </c>
      <c r="AY544" s="30">
        <f>AY184-AY543</f>
        <v>47771891.886999965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2022-02-16T19:37:01Z</cp:lastPrinted>
  <dcterms:created xsi:type="dcterms:W3CDTF">2020-01-21T01:41:42Z</dcterms:created>
  <dcterms:modified xsi:type="dcterms:W3CDTF">2022-02-16T19:37:04Z</dcterms:modified>
</cp:coreProperties>
</file>