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F:\EJERCICIO 2021\ASEJ2021V2\Plantillas\"/>
    </mc:Choice>
  </mc:AlternateContent>
  <xr:revisionPtr revIDLastSave="0" documentId="13_ncr:1_{59A74AC3-6FD4-4451-A967-197B80D14B09}" xr6:coauthVersionLast="47" xr6:coauthVersionMax="47" xr10:uidLastSave="{00000000-0000-0000-0000-000000000000}"/>
  <workbookProtection workbookAlgorithmName="SHA-512" workbookHashValue="TSx6/xVBeveTbAzagGufIuuyWKruYu7oGQMb09Sf5ee/oO1eSzKDOj7YqMSWlAoukPOuU6RLKceNwSb43NqZ9Q==" workbookSaltValue="GFdnYHiyA2Be9JiF/QxBJQ==" workbookSpinCount="100000" lockStructure="1"/>
  <bookViews>
    <workbookView xWindow="1080" yWindow="0" windowWidth="14430" windowHeight="15600" xr2:uid="{00000000-000D-0000-FFFF-FFFF00000000}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494" i="1" l="1"/>
  <c r="AY489" i="1"/>
  <c r="AX72" i="1"/>
  <c r="AX502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53" i="1" l="1"/>
  <c r="AY117" i="1"/>
  <c r="AX47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<sst xmlns="http://schemas.openxmlformats.org/spreadsheetml/2006/main" count="1083" uniqueCount="1064">
  <si>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</si>
  <si>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</si>
  <si>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</si>
  <si>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</si>
  <si>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</si>
  <si>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</si>
  <si>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</si>
  <si>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</si>
  <si>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</si>
  <si>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</si>
  <si>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</si>
  <si>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</si>
  <si>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</si>
  <si>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</si>
  <si>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</si>
  <si>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</si>
  <si>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</si>
  <si>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</si>
  <si>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</si>
  <si>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</si>
  <si>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</si>
  <si>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</si>
  <si>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</si>
  <si>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</si>
  <si>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</si>
  <si>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</si>
  <si>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</si>
  <si>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</si>
  <si>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</si>
  <si>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</si>
  <si>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</si>
  <si>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</si>
  <si>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</si>
  <si>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</si>
  <si>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</si>
  <si>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</si>
  <si>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</si>
  <si>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</si>
  <si>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</si>
  <si>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</si>
  <si>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</si>
  <si>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</si>
  <si>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</si>
  <si>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</si>
  <si>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</si>
  <si>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</si>
  <si>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</si>
  <si>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</si>
  <si>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</si>
  <si>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</si>
  <si>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</si>
  <si>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</si>
  <si>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</si>
  <si>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</si>
  <si>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</si>
  <si>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</si>
  <si>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</si>
  <si>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</si>
  <si>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</si>
  <si>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</si>
  <si>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</si>
  <si>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</si>
  <si>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</si>
  <si>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</si>
  <si>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</si>
  <si>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</si>
  <si>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</si>
  <si>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</si>
  <si>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</si>
  <si>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</si>
  <si>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</si>
  <si>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</si>
  <si>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</si>
  <si>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</si>
  <si>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</si>
  <si>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</si>
  <si>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</si>
  <si>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</si>
  <si>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</si>
  <si>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</si>
  <si>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</si>
  <si>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</si>
  <si>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</si>
  <si>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</si>
  <si>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</si>
  <si>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</si>
  <si>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</si>
  <si>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</si>
  <si>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</si>
  <si>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</si>
  <si>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</si>
  <si>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</si>
  <si>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</si>
  <si>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</si>
  <si>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</si>
  <si>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</si>
  <si>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</si>
  <si>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</si>
  <si>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</si>
  <si>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</si>
  <si>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</si>
  <si>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</si>
  <si>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</si>
  <si>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</si>
  <si>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</si>
  <si>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</si>
  <si>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</si>
  <si>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</si>
  <si>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</si>
  <si>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</si>
  <si>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</si>
  <si>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</si>
  <si>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</si>
  <si>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</si>
  <si>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</si>
  <si>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</si>
  <si>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</si>
  <si>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</si>
  <si>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</si>
  <si>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</si>
  <si>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</si>
  <si>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</si>
  <si>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</si>
  <si>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</si>
  <si>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</si>
  <si>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</si>
  <si>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</si>
  <si>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</si>
  <si>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</si>
  <si>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</si>
  <si>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</si>
  <si>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</si>
  <si>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</si>
  <si>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</si>
  <si>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</si>
  <si>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</si>
  <si>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</si>
  <si>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</si>
  <si>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</si>
  <si>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</si>
  <si>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</si>
  <si>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</si>
  <si>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</si>
  <si>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</si>
  <si>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</si>
  <si>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</si>
  <si>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</si>
  <si>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</si>
  <si>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</si>
  <si>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</si>
  <si>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</si>
  <si>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</si>
  <si>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</si>
  <si>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</si>
  <si>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</si>
  <si>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</si>
  <si>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</si>
  <si>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</si>
  <si>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</si>
  <si>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</si>
  <si>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</si>
  <si>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</si>
  <si>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</si>
  <si>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</si>
  <si>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</si>
  <si>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</si>
  <si>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</si>
  <si>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</si>
  <si>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</si>
  <si>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</si>
  <si>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</si>
  <si>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</si>
  <si>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</si>
  <si>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</si>
  <si>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</si>
  <si>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</si>
  <si>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</si>
  <si>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</si>
  <si>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</si>
  <si>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</si>
  <si>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</si>
  <si>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</si>
  <si>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</si>
  <si>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</si>
  <si>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</si>
  <si>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</si>
  <si>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</si>
  <si>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</si>
  <si>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</si>
  <si>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</si>
  <si>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</si>
  <si>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</si>
  <si>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</si>
  <si>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</si>
  <si>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</si>
  <si>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</si>
  <si>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</si>
  <si>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</si>
  <si>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</si>
  <si>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</si>
  <si>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</si>
  <si>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</si>
  <si>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</si>
  <si>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</si>
  <si>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</si>
  <si>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</si>
  <si>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</si>
  <si>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</si>
  <si>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</si>
  <si>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</si>
  <si>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</si>
  <si>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</si>
  <si>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</si>
  <si>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</si>
  <si>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</si>
  <si>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</si>
  <si>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</si>
  <si>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</si>
  <si>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</si>
  <si>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</si>
  <si>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</si>
  <si>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</si>
  <si>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</si>
  <si>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</si>
  <si>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</si>
  <si>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</si>
  <si>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</si>
  <si>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</si>
  <si>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</si>
  <si>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</si>
  <si>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</si>
  <si>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</si>
  <si>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</si>
  <si>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</si>
  <si>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</si>
  <si>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</si>
  <si>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</si>
  <si>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</si>
  <si>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</si>
  <si>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</si>
  <si>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</si>
  <si>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</si>
  <si>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</si>
  <si>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</si>
  <si>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</si>
  <si>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</si>
  <si>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</si>
  <si>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</si>
  <si>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</si>
  <si>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</si>
  <si>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</si>
  <si>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</si>
  <si>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</si>
  <si>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</si>
  <si>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</si>
  <si>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</si>
  <si>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</si>
  <si>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</si>
  <si>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</si>
  <si>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</si>
  <si>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</si>
  <si>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</si>
  <si>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</si>
  <si>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</si>
  <si>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</si>
  <si>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</si>
  <si>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</si>
  <si>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</si>
  <si>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</si>
  <si>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</si>
  <si>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</si>
  <si>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</si>
  <si>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</si>
  <si>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</si>
  <si>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</si>
  <si>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</si>
  <si>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</si>
  <si>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</si>
  <si>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</si>
  <si>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</si>
  <si>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</si>
  <si>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</si>
  <si>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</si>
  <si>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</si>
  <si>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</si>
  <si>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</si>
  <si>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</si>
  <si>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</si>
  <si>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</si>
  <si>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</si>
  <si>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</si>
  <si>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</si>
  <si>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</si>
  <si>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</si>
  <si>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</si>
  <si>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</si>
  <si>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</si>
  <si>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</si>
  <si>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</si>
  <si>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</si>
  <si>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</si>
  <si>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</si>
  <si>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</si>
  <si>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</si>
  <si>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</si>
  <si>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</si>
  <si>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</si>
  <si>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</si>
  <si>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</si>
  <si>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</si>
  <si>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</si>
  <si>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</si>
  <si>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</si>
  <si>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</si>
  <si>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</si>
  <si>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</si>
  <si>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</si>
  <si>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</si>
  <si>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</si>
  <si>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</si>
  <si>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</si>
  <si>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</si>
  <si>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</si>
  <si>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</si>
  <si>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</si>
  <si>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</si>
  <si>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</si>
  <si>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</si>
  <si>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</si>
  <si>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</si>
  <si>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</si>
  <si>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</si>
  <si>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</si>
  <si>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</si>
  <si>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</si>
  <si>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</si>
  <si>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</si>
  <si>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</si>
  <si>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</si>
  <si>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</si>
  <si>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</si>
  <si>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</si>
  <si>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</si>
  <si>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</si>
  <si>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</si>
  <si>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</si>
  <si>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</si>
  <si>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</si>
  <si>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</si>
  <si>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</si>
  <si>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</si>
  <si>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</si>
  <si>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</si>
  <si>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</si>
  <si>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</si>
  <si>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</si>
  <si>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</si>
  <si>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</si>
  <si>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</si>
  <si>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</si>
  <si>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</si>
  <si>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</si>
  <si>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</si>
  <si>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</si>
  <si>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</si>
  <si>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</si>
  <si>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</si>
  <si>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</si>
  <si>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</si>
  <si>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</si>
  <si>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</si>
  <si>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</si>
  <si>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</si>
  <si>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</si>
  <si>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</si>
  <si>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</si>
  <si>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</si>
  <si>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</si>
  <si>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</si>
  <si>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</si>
  <si>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</si>
  <si>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</si>
  <si>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</si>
  <si>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</si>
  <si>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</si>
  <si>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</si>
  <si>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</si>
  <si>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</si>
  <si>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</si>
  <si>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</si>
  <si>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</si>
  <si>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</si>
  <si>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</si>
  <si>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</si>
  <si>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</si>
  <si>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</si>
  <si>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</si>
  <si>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</si>
  <si>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</si>
  <si>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</si>
  <si>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</si>
  <si>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</si>
  <si>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</si>
  <si>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</si>
  <si>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</si>
  <si>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</si>
  <si>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</si>
  <si>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</si>
  <si>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</si>
  <si>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</si>
  <si>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</si>
  <si>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</si>
  <si>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</si>
  <si>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</si>
  <si>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</si>
  <si>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</si>
  <si>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</si>
  <si>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</si>
  <si>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</si>
  <si>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</si>
  <si>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</si>
  <si>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</si>
  <si>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</si>
  <si>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</si>
  <si>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</si>
  <si>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</si>
  <si>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</si>
  <si>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</si>
  <si>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</si>
  <si>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</si>
  <si>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</si>
  <si>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</si>
  <si>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</si>
  <si>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</si>
  <si>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</si>
  <si>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</si>
  <si>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</si>
  <si>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</si>
  <si>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</si>
  <si>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</si>
  <si>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</si>
  <si>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</si>
  <si>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</si>
  <si>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</si>
  <si>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</si>
  <si>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</si>
  <si>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</si>
  <si>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</si>
  <si>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</si>
  <si>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</si>
  <si>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</si>
  <si>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</si>
  <si>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</si>
  <si>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</si>
  <si>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</si>
  <si>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</si>
  <si>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</si>
  <si>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</si>
  <si>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</si>
  <si>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</si>
  <si>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</si>
  <si>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</si>
  <si>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</si>
  <si>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</si>
  <si>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</si>
  <si>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</si>
  <si>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</si>
  <si>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</si>
  <si>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</si>
  <si>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</si>
  <si>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</si>
  <si>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</si>
  <si>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</si>
  <si>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</si>
  <si>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</si>
  <si>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</si>
  <si>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</si>
  <si>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</si>
  <si>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</si>
  <si>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</si>
  <si>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</si>
  <si>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</si>
  <si>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</si>
  <si>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</si>
  <si>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</si>
  <si>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</si>
  <si>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</si>
  <si>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</si>
  <si>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</si>
  <si>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</si>
  <si>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</si>
  <si>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</si>
  <si>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</si>
  <si>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</si>
  <si>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</si>
  <si>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</si>
  <si>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</si>
  <si>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</si>
  <si>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</si>
  <si>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</si>
  <si>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</si>
  <si>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</si>
  <si>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</si>
  <si>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</si>
  <si>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</si>
  <si>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</si>
  <si>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</si>
  <si>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</si>
  <si>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</si>
  <si>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</si>
  <si>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</si>
  <si>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</si>
  <si>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</si>
  <si>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</si>
  <si>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</si>
  <si>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</si>
  <si>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</si>
  <si>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</si>
  <si>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</si>
  <si>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</si>
  <si>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</si>
  <si>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</si>
  <si>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</si>
  <si>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</si>
  <si>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</si>
  <si>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</si>
  <si>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</si>
  <si>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</si>
  <si>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</si>
  <si>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</si>
  <si>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</si>
  <si>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</si>
  <si>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</si>
  <si>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</si>
  <si>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</si>
  <si>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</si>
  <si>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</si>
  <si>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</si>
  <si>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</si>
  <si>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</si>
  <si>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</si>
  <si>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</si>
  <si>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</si>
  <si>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</si>
  <si>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</si>
  <si>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</si>
  <si>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</si>
  <si>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</si>
  <si>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</si>
  <si>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</si>
  <si>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</si>
  <si>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</si>
  <si>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</si>
  <si>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</si>
  <si>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</si>
  <si>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</si>
  <si>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</si>
  <si>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</si>
  <si>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</si>
  <si>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</si>
  <si>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</si>
  <si>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</si>
  <si>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</si>
  <si>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</si>
  <si>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</si>
  <si>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</si>
  <si>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</si>
  <si>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</si>
  <si>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</si>
  <si>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</si>
  <si>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</si>
  <si>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</si>
  <si>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</si>
  <si>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</si>
  <si>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</si>
  <si>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</si>
  <si>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</si>
  <si>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</si>
  <si>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</si>
  <si>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</si>
  <si>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</si>
  <si>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</si>
  <si>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</si>
  <si>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</si>
  <si>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</si>
  <si>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</si>
  <si>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</si>
  <si>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</si>
  <si>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</si>
  <si>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</si>
  <si>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</si>
  <si>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</si>
  <si>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</si>
  <si>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</si>
  <si>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</si>
  <si>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</si>
  <si>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</si>
  <si>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</si>
  <si>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</si>
  <si>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</si>
  <si>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</si>
  <si>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</si>
  <si>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</si>
  <si>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</si>
  <si>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</si>
  <si>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</si>
  <si>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</si>
  <si>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</si>
  <si>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</si>
  <si>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</si>
  <si>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</si>
  <si>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</si>
  <si>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</si>
  <si>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</si>
  <si>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</si>
  <si>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</si>
  <si>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</si>
  <si>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</si>
  <si>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</si>
  <si>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</si>
  <si>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</si>
  <si>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</si>
  <si>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</si>
  <si>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</si>
  <si>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</si>
  <si>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</si>
  <si>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</si>
  <si>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</si>
  <si>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</si>
  <si>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</si>
  <si>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</si>
  <si>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</si>
  <si>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</si>
  <si>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</si>
  <si>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</si>
  <si>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</si>
  <si>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</si>
  <si>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</si>
  <si>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</si>
  <si>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</si>
  <si>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</si>
  <si>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</si>
  <si>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</si>
  <si>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</si>
  <si>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</si>
  <si>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</si>
  <si>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</si>
  <si>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</si>
  <si>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</si>
  <si>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</si>
  <si>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</si>
  <si>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</si>
  <si>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</si>
  <si>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</si>
  <si>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</si>
  <si>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</si>
  <si>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</si>
  <si>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</si>
  <si>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</si>
  <si>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</si>
  <si>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</si>
  <si>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</si>
  <si>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</si>
  <si>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</si>
  <si>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</si>
  <si>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</si>
  <si>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</si>
  <si>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</si>
  <si>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</si>
  <si>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</si>
  <si>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</si>
  <si>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</si>
  <si>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</si>
  <si>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</si>
  <si>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</si>
  <si>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</si>
  <si>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</si>
  <si>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</si>
  <si>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</si>
  <si>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</si>
  <si>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</si>
  <si>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</si>
  <si>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</si>
  <si>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</si>
  <si>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</si>
  <si>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</si>
  <si>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</si>
  <si>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</si>
  <si>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</si>
  <si>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</si>
  <si>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</si>
  <si>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</si>
  <si>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</si>
  <si>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</si>
  <si>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</si>
  <si>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</si>
  <si>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</si>
  <si>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</si>
  <si>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</si>
  <si>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</si>
  <si>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</si>
  <si>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</si>
  <si>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</si>
  <si>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</si>
  <si>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</si>
  <si>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</si>
  <si>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</si>
  <si>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</si>
  <si>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</si>
  <si>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</si>
  <si>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</si>
  <si>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</si>
  <si>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</si>
  <si>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</si>
  <si>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</si>
  <si>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</si>
  <si>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</si>
  <si>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</si>
  <si>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</si>
  <si>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</si>
  <si>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</si>
  <si>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</si>
  <si>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</si>
  <si>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</si>
  <si>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</si>
  <si>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</si>
  <si>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</si>
  <si>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</si>
  <si>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</si>
  <si>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</si>
  <si>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</si>
  <si>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</si>
  <si>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</si>
  <si>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</si>
  <si>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</si>
  <si>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</si>
  <si>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</si>
  <si>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</si>
  <si>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</si>
  <si>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</si>
  <si>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</si>
  <si>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</si>
  <si>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</si>
  <si>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</si>
  <si>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</si>
  <si>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</si>
  <si>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</si>
  <si>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</si>
  <si>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</si>
  <si>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</si>
  <si>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</si>
  <si>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</si>
  <si>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</si>
  <si>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</si>
  <si>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</si>
  <si>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</si>
  <si>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</si>
  <si>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</si>
  <si>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</si>
  <si>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</si>
  <si>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</si>
  <si>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</si>
  <si>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</si>
  <si>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</si>
  <si>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</si>
  <si>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</si>
  <si>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</si>
  <si>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</si>
  <si>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</si>
  <si>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</si>
  <si>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</si>
  <si>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</si>
  <si>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</si>
  <si>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</si>
  <si>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</si>
  <si>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</si>
  <si>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</si>
  <si>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</si>
  <si>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</si>
  <si>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</si>
  <si>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</si>
  <si>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</si>
  <si>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</si>
  <si>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</si>
  <si>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</si>
  <si>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</si>
  <si>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</si>
  <si>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</si>
  <si>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</si>
  <si>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</si>
  <si>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</si>
  <si>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</si>
  <si>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</si>
  <si>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</si>
  <si>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</si>
  <si>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</si>
  <si>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</si>
  <si>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</si>
  <si>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</si>
  <si>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</si>
  <si>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</si>
  <si>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</si>
  <si>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</si>
  <si>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</si>
  <si>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</si>
  <si>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</si>
  <si>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</si>
  <si>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</si>
  <si>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</si>
  <si>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</si>
  <si>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</si>
  <si>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</si>
  <si>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</si>
  <si>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</si>
  <si>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</si>
  <si>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</si>
  <si>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</si>
  <si>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</si>
  <si>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</si>
  <si>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</si>
  <si>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</si>
  <si>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</si>
  <si>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</si>
  <si>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</si>
  <si>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</si>
  <si>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</si>
  <si>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</si>
  <si>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</si>
  <si>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</si>
  <si>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</si>
  <si>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</si>
  <si>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</si>
  <si>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</si>
  <si>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</si>
  <si>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</si>
  <si>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</si>
  <si>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</si>
  <si>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</si>
  <si>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</si>
  <si>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</si>
  <si>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</si>
  <si>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</si>
  <si>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</si>
  <si>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</si>
  <si>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</si>
  <si>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</si>
  <si>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</si>
  <si>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</si>
  <si>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</si>
  <si>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</si>
  <si>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</si>
  <si>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</si>
  <si>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</si>
  <si>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</si>
  <si>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</si>
  <si>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</si>
  <si>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</si>
  <si>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</si>
  <si>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</si>
  <si>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</si>
  <si>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</si>
  <si>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</si>
  <si>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</si>
  <si>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</si>
  <si>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</si>
  <si>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</si>
  <si>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</si>
  <si>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</si>
  <si>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</si>
  <si>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</si>
  <si>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</si>
  <si>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</si>
  <si>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</si>
  <si>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</si>
  <si>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</si>
  <si>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</si>
  <si>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</si>
  <si>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</si>
  <si>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</si>
  <si>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</si>
  <si>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</si>
  <si>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</si>
  <si>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</si>
  <si>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</si>
  <si>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</si>
  <si>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</si>
  <si>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</si>
  <si>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</si>
  <si>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</si>
  <si>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</si>
  <si>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</si>
  <si>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</si>
  <si>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</si>
  <si>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</si>
  <si>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</si>
  <si>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</si>
  <si>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</si>
  <si>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</si>
  <si>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</si>
  <si>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</si>
  <si>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</si>
  <si>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</si>
  <si>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</si>
  <si>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</si>
  <si>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</si>
  <si>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</si>
  <si>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</si>
  <si>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</si>
  <si>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</si>
  <si>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</si>
  <si>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</si>
  <si>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</si>
  <si>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</si>
  <si>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</si>
  <si>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</si>
  <si>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</si>
  <si>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</si>
  <si>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</si>
  <si>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</si>
  <si>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</si>
  <si>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</si>
  <si>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</si>
  <si>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</si>
  <si>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</si>
  <si>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</si>
  <si>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</si>
  <si>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</si>
  <si>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</si>
  <si>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</si>
  <si>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</si>
  <si>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</si>
  <si>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</si>
  <si>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</si>
  <si>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</si>
  <si>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</si>
  <si>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</si>
  <si>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</si>
  <si>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</si>
  <si>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</si>
  <si>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</si>
  <si>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</si>
  <si>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</si>
  <si>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</si>
  <si>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</si>
  <si>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</si>
  <si>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</si>
  <si>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</si>
  <si>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</si>
  <si>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</si>
  <si>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</si>
  <si>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</si>
  <si>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</si>
  <si>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</si>
  <si>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</si>
  <si>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</si>
  <si>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</si>
  <si>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</si>
  <si>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</si>
  <si>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</si>
  <si>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</si>
  <si>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</si>
  <si>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</si>
  <si>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</si>
  <si>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</si>
  <si>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</si>
  <si>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</si>
  <si>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</si>
  <si>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</si>
  <si>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</si>
  <si>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</si>
  <si>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</si>
  <si>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</si>
  <si>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</si>
  <si>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</si>
  <si>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</si>
  <si>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</si>
  <si>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</si>
  <si>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</si>
  <si>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</si>
  <si>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</si>
  <si>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</si>
  <si>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</si>
  <si>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</si>
  <si>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</si>
  <si>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</si>
  <si>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</si>
  <si>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</si>
  <si>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</si>
  <si>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</si>
  <si>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</si>
  <si>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</si>
  <si>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</si>
  <si>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</si>
  <si>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</si>
  <si>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</si>
  <si>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</si>
  <si>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</si>
  <si>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</si>
  <si>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</si>
  <si>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</si>
  <si>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</si>
  <si>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</si>
  <si>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</si>
  <si>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</si>
  <si>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</si>
  <si>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</si>
  <si>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</si>
  <si>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</si>
  <si>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</si>
  <si>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</si>
  <si>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</si>
  <si>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</si>
  <si>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</si>
  <si>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</si>
  <si>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</si>
  <si>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</si>
  <si>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</si>
  <si>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</si>
  <si>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</si>
  <si>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</si>
  <si>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</si>
  <si>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</si>
  <si>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</si>
  <si>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</si>
  <si>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</si>
  <si>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</si>
  <si>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</si>
  <si>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</si>
  <si>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</si>
  <si>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</si>
  <si>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</si>
  <si>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</si>
  <si>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</si>
  <si>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</si>
  <si>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</si>
  <si>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</si>
  <si>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</si>
  <si>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</si>
  <si>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</si>
  <si>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</si>
  <si>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</si>
  <si>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</si>
  <si>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</si>
  <si>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</si>
  <si>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</si>
  <si>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</si>
  <si>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</si>
  <si>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</si>
  <si>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</si>
  <si>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</si>
  <si>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</si>
  <si>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</si>
  <si>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</si>
  <si>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</si>
  <si>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</si>
  <si>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</si>
  <si>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</si>
  <si>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JOCOTEPEC</t>
  </si>
  <si>
    <t>DEL 1 AL 30 DE JUNIO DE 2021</t>
  </si>
  <si>
    <t>C.JUAN JOSÉ RAMÍREZ CAMPOS</t>
  </si>
  <si>
    <t>L.C.P. FRANCISCO DELGADILLO LIMÓN</t>
  </si>
  <si>
    <t>PRESIDENTE MUNICIPAL</t>
  </si>
  <si>
    <t>ENCARGADO DE LA HACIENDA MUNICIPAL</t>
  </si>
  <si>
    <t>ASEJ2021-06-02-09-2021-1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</si>
</sst>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55127340.330000006</v>
      </c>
      <c r="AY7" s="12">
        <f>AY8+AY29+AY35+AY40+AY72+AY81+AY102+AY114</f>
        <v>67617785.060000002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29380487.699999999</v>
      </c>
      <c r="AY8" s="14">
        <f>AY9+AY11+AY15+AY16+AY17+AY18+AY19+AY25+AY27</f>
        <v>32427694.350000001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1050</v>
      </c>
      <c r="AY9" s="16">
        <f>SUM(AY10)</f>
        <v>80703.8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1050</v>
      </c>
      <c r="AY10" s="19">
        <v>80703.8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28690834.489999998</v>
      </c>
      <c r="AY11" s="16">
        <f>SUM(AY12:AY14)</f>
        <v>31142620.080000002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17890665.879999999</v>
      </c>
      <c r="AY12" s="19">
        <v>16662702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9223897.3399999999</v>
      </c>
      <c r="AY13" s="19">
        <v>13298569.310000001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1576271.27</v>
      </c>
      <c r="AY14" s="19">
        <v>1181348.77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688603.21000000008</v>
      </c>
      <c r="AY19" s="16">
        <f>SUM(AY20:AY24)</f>
        <v>1204370.47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532860.81000000006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932313.71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103259.67</v>
      </c>
      <c r="AY22" s="19">
        <v>211809.72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52482.73</v>
      </c>
      <c r="AY23" s="19">
        <v>60247.040000000001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270940</v>
      </c>
      <c r="AY35" s="14">
        <f>AY36+AY38</f>
        <v>652932.77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270940</v>
      </c>
      <c r="AY36" s="16">
        <f>SUM(AY37)</f>
        <v>652932.77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270940</v>
      </c>
      <c r="AY37" s="19">
        <v>652932.77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24570698.700000003</v>
      </c>
      <c r="AY40" s="14">
        <f>AY41+AY46+AY47+AY62+AY68+AY70</f>
        <v>32582398.509999994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1975471.9</v>
      </c>
      <c r="AY41" s="16">
        <f>SUM(AY42:AY45)</f>
        <v>3786591.79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0</v>
      </c>
      <c r="AY42" s="19">
        <v>1987677.2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25245.07</v>
      </c>
      <c r="AY43" s="19">
        <v>48342.96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800627.08</v>
      </c>
      <c r="AY44" s="19">
        <v>1487327.63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1149599.75</v>
      </c>
      <c r="AY45" s="19">
        <v>263244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22116055.930000003</v>
      </c>
      <c r="AY47" s="16">
        <f>SUM(AY48:AY61)</f>
        <v>27783131.539999995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2384425.77</v>
      </c>
      <c r="AY48" s="19">
        <v>2752936.98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524303.81999999995</v>
      </c>
      <c r="AY49" s="19">
        <v>533502.93000000005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2010942.35</v>
      </c>
      <c r="AY50" s="19">
        <v>3466985.82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261036.17</v>
      </c>
      <c r="AY52" s="19">
        <v>219614.51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1638308.49</v>
      </c>
      <c r="AY53" s="19">
        <v>1400293.97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2018675.49</v>
      </c>
      <c r="AY55" s="19">
        <v>3728493.5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27824.26</v>
      </c>
      <c r="AY56" s="19">
        <v>29997.1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12215743.710000001</v>
      </c>
      <c r="AY57" s="19">
        <v>13718878.34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177302.24</v>
      </c>
      <c r="AY58" s="19">
        <v>417350.02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67842</v>
      </c>
      <c r="AY59" s="19">
        <v>102648.5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554496.18999999994</v>
      </c>
      <c r="AY60" s="19">
        <v>798991.31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235155.44</v>
      </c>
      <c r="AY61" s="19">
        <v>613438.56000000006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361095</v>
      </c>
      <c r="AY62" s="16">
        <f>SUM(AY63:AY67)</f>
        <v>925574.5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303883.84999999998</v>
      </c>
      <c r="AY63" s="19">
        <v>584405.09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20545.400000000001</v>
      </c>
      <c r="AY65" s="19">
        <v>263561.61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36665.75</v>
      </c>
      <c r="AY66" s="19">
        <v>77607.8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118075.87</v>
      </c>
      <c r="AY70" s="16">
        <f>SUM(AY71)</f>
        <v>87100.68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118075.87</v>
      </c>
      <c r="AY71" s="19">
        <v>87100.68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805813.93</v>
      </c>
      <c r="AY72" s="14">
        <f>AY73+AY76+AY77+AY78+AY80</f>
        <v>1255396.99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805813.93</v>
      </c>
      <c r="AY73" s="16">
        <f>SUM(AY74:AY75)</f>
        <v>1255396.99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986444.96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805813.93</v>
      </c>
      <c r="AY75" s="19">
        <v>268952.03000000003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99400</v>
      </c>
      <c r="AY81" s="14">
        <f>AY82+AY83+AY85+AY87+AY89+AY91+AY93+AY94+AY100</f>
        <v>699362.44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41681.199999999997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41681.199999999997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99400</v>
      </c>
      <c r="AY100" s="16">
        <f>SUM(AY101)</f>
        <v>657681.24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99400</v>
      </c>
      <c r="AY101" s="19">
        <v>657681.24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82544091.769999996</v>
      </c>
      <c r="AY117" s="12">
        <f>AY118+AY149</f>
        <v>157305885.95999998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82544091.769999996</v>
      </c>
      <c r="AY118" s="14">
        <f>AY119+AY132+AY135+AY140+AY146</f>
        <v>157305885.95999998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41153919.420000002</v>
      </c>
      <c r="AY119" s="16">
        <f>SUM(AY120:AY131)</f>
        <v>78095677.120000005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27799086.719999999</v>
      </c>
      <c r="AY120" s="19">
        <v>47022934.810000002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4315085.55</v>
      </c>
      <c r="AY121" s="19">
        <v>6942376.0800000001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1745950.17</v>
      </c>
      <c r="AY122" s="19">
        <v>3339973.84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185895.64</v>
      </c>
      <c r="AY123" s="19">
        <v>7020501.2699999996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741422.6</v>
      </c>
      <c r="AY125" s="19">
        <v>1300421.1499999999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745960.54</v>
      </c>
      <c r="AY128" s="19">
        <v>1636156.37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2209262.2000000002</v>
      </c>
      <c r="AY129" s="19">
        <v>4127363.4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3411256</v>
      </c>
      <c r="AY131" s="19">
        <v>6705950.2000000002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24609659.07</v>
      </c>
      <c r="AY132" s="16">
        <f>SUM(AY133:AY134)</f>
        <v>48532309.25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8921427.4600000009</v>
      </c>
      <c r="AY133" s="19">
        <v>15129599.619999999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15688231.609999999</v>
      </c>
      <c r="AY134" s="19">
        <v>33402709.629999999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15421276.859999999</v>
      </c>
      <c r="AY135" s="16">
        <f>SUM(AY136:AY139)</f>
        <v>29024244.199999999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15421276.859999999</v>
      </c>
      <c r="AY139" s="19">
        <v>29024244.199999999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1359236.42</v>
      </c>
      <c r="AY140" s="16">
        <f>SUM(AY141:AY145)</f>
        <v>1653655.3900000001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1078.42</v>
      </c>
      <c r="AY141" s="19">
        <v>1924.51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136114.5</v>
      </c>
      <c r="AY142" s="19">
        <v>263315.40000000002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679671.1</v>
      </c>
      <c r="AY143" s="19">
        <v>901803.12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542372.4</v>
      </c>
      <c r="AY145" s="19">
        <v>486612.36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37.82</v>
      </c>
      <c r="AY161" s="12">
        <f>AY162+AY165+AY171+AY173+AY175</f>
        <v>939329.66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37.82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37.82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939329.66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939329.66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137671469.91999999</v>
      </c>
      <c r="AY184" s="26">
        <f>AY7+AY117+AY161</f>
        <v>225863000.67999998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76833983.279999986</v>
      </c>
      <c r="AY186" s="12">
        <f>AY187+AY222+AY287</f>
        <v>157282163.54300001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34547075.43999999</v>
      </c>
      <c r="AY187" s="14">
        <f>AY188+AY193+AY198+AY207+AY212+AY219</f>
        <v>71327169.829999998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19208884</v>
      </c>
      <c r="AY188" s="16">
        <f>SUM(AY189:AY192)</f>
        <v>37782705.060000002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1223287</v>
      </c>
      <c r="AY189" s="19">
        <v>2260308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17985597</v>
      </c>
      <c r="AY191" s="19">
        <v>35522397.060000002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13104674.15</v>
      </c>
      <c r="AY193" s="16">
        <f>SUM(AY194:AY197)</f>
        <v>21723821.379999999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323723.15000000002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12780951</v>
      </c>
      <c r="AY195" s="19">
        <v>21723821.379999999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1395911.8</v>
      </c>
      <c r="AY198" s="16">
        <f>SUM(AY199:AY206)</f>
        <v>10456503.699999999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13364</v>
      </c>
      <c r="AY200" s="19">
        <v>7973983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1382547.8</v>
      </c>
      <c r="AY201" s="19">
        <v>2482520.7000000002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769397.08</v>
      </c>
      <c r="AY212" s="16">
        <f>SUM(AY213:AY218)</f>
        <v>1295930.8900000001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557256.25</v>
      </c>
      <c r="AY214" s="19">
        <v>678119.26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212140.83</v>
      </c>
      <c r="AY218" s="19">
        <v>617811.63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68208.41</v>
      </c>
      <c r="AY219" s="16">
        <v>68208.800000000003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68208.41</v>
      </c>
      <c r="AY220" s="19">
        <v>68208.800000000003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18638343.200000003</v>
      </c>
      <c r="AY222" s="14">
        <f>AY223+AY232+AY236+AY246+AY256+AY264+AY267+AY273+AY277</f>
        <v>38777211.153000005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934764.98</v>
      </c>
      <c r="AY223" s="16">
        <f>SUM(AY224:AY231)</f>
        <v>2065717.0630000001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194752.87</v>
      </c>
      <c r="AY224" s="19">
        <v>724126.87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33846.78</v>
      </c>
      <c r="AY225" s="19">
        <v>103316.44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34800</v>
      </c>
      <c r="AY226" s="19">
        <v>371664.6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107664.96000000001</v>
      </c>
      <c r="AY227" s="19">
        <v>16686.009999999998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434911.04</v>
      </c>
      <c r="AY228" s="19">
        <v>442586.17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70989.33</v>
      </c>
      <c r="AY229" s="19">
        <v>234705.77299999999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57800</v>
      </c>
      <c r="AY231" s="19">
        <v>172631.2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513071.76</v>
      </c>
      <c r="AY232" s="16">
        <f>SUM(AY233:AY235)</f>
        <v>1235836.19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504406.75</v>
      </c>
      <c r="AY233" s="19">
        <v>1213160.74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8665.01</v>
      </c>
      <c r="AY234" s="19">
        <v>22675.45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2139900.69</v>
      </c>
      <c r="AY246" s="16">
        <f>SUM(AY247:AY255)</f>
        <v>2139366.96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24233.33</v>
      </c>
      <c r="AY247" s="19">
        <v>157632.4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270</v>
      </c>
      <c r="AY248" s="19">
        <v>47036.47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1645475.4</v>
      </c>
      <c r="AY252" s="19">
        <v>300148.18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15544</v>
      </c>
      <c r="AY253" s="19">
        <v>70980.11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1399.59</v>
      </c>
      <c r="AY254" s="19">
        <v>3436.22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452978.37</v>
      </c>
      <c r="AY255" s="19">
        <v>1560133.58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4933211.29</v>
      </c>
      <c r="AY256" s="16">
        <f>SUM(AY257:AY263)</f>
        <v>12088492.16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3757</v>
      </c>
      <c r="AY258" s="19">
        <v>22440.99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2261206.79</v>
      </c>
      <c r="AY259" s="19">
        <v>5644495.0099999998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2634889.96</v>
      </c>
      <c r="AY260" s="19">
        <v>6232244.2699999996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42920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33357.54</v>
      </c>
      <c r="AY263" s="19">
        <v>146391.89000000001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9186960.6300000008</v>
      </c>
      <c r="AY264" s="16">
        <f>SUM(AY265:AY266)</f>
        <v>17701714.34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9186960.6300000008</v>
      </c>
      <c r="AY265" s="19">
        <v>17701714.34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0</v>
      </c>
      <c r="AY267" s="16">
        <f>SUM(AY268:AY272)</f>
        <v>70729.64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53089.15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17640.490000000002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0</v>
      </c>
      <c r="AY270" s="19">
        <v>0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134551.88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6148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128403.88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930433.85000000009</v>
      </c>
      <c r="AY277" s="16">
        <f>SUM(AY278:AY286)</f>
        <v>3340802.9199999995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222.94</v>
      </c>
      <c r="AY278" s="19">
        <v>62391.85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100239.18</v>
      </c>
      <c r="AY279" s="19">
        <v>63930.45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8700</v>
      </c>
      <c r="AY280" s="19">
        <v>491620.35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28669.4</v>
      </c>
      <c r="AY281" s="19">
        <v>90487.58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6128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751902.4</v>
      </c>
      <c r="AY283" s="19">
        <v>2204358.0299999998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17782.8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40699.93</v>
      </c>
      <c r="AY285" s="19">
        <v>404103.86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23648564.639999997</v>
      </c>
      <c r="AY287" s="14">
        <f>AY288+AY298+AY308+AY318+AY328+AY338+AY346+AY356+AY362</f>
        <v>47177782.559999995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9656691.3699999992</v>
      </c>
      <c r="AY288" s="16">
        <v>19386138.460000001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9399099.3800000008</v>
      </c>
      <c r="AY289" s="19">
        <v>18828500.809999999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0</v>
      </c>
      <c r="AY290" s="19">
        <v>500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50179.6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251507.99</v>
      </c>
      <c r="AY292" s="19">
        <v>493379.99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6084</v>
      </c>
      <c r="AY295" s="19">
        <v>13283.06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295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2303503.42</v>
      </c>
      <c r="AY298" s="16">
        <f>SUM(AY299:AY307)</f>
        <v>2149445.0700000003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514729.84</v>
      </c>
      <c r="AY300" s="19">
        <v>961166.12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95341.38</v>
      </c>
      <c r="AY301" s="19">
        <v>232412.92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52310.44</v>
      </c>
      <c r="AY302" s="19">
        <v>97007.53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8700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1361539.72</v>
      </c>
      <c r="AY304" s="19">
        <v>817575.26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279582.03999999998</v>
      </c>
      <c r="AY307" s="19">
        <v>32583.24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1594630.17</v>
      </c>
      <c r="AY308" s="16">
        <f>SUM(AY309:AY317)</f>
        <v>5517196.0099999998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290000</v>
      </c>
      <c r="AY309" s="19">
        <v>1616722.68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3480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1122510.17</v>
      </c>
      <c r="AY311" s="19">
        <v>447360.09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0</v>
      </c>
      <c r="AY312" s="19">
        <v>4200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7632.8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182120</v>
      </c>
      <c r="AY315" s="19">
        <v>3437800.44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478643.5</v>
      </c>
      <c r="AY318" s="16">
        <f>SUM(AY319:AY327)</f>
        <v>1178171.29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169829.93</v>
      </c>
      <c r="AY319" s="19">
        <v>294271.84999999998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8498.16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288893.57</v>
      </c>
      <c r="AY323" s="19">
        <v>699657.28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19920</v>
      </c>
      <c r="AY325" s="19">
        <v>175744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9133690.5499999989</v>
      </c>
      <c r="AY328" s="16">
        <f>SUM(AY329:AY337)</f>
        <v>16840427.989999998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1336393.33</v>
      </c>
      <c r="AY329" s="19">
        <v>1505327.07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7830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0</v>
      </c>
      <c r="AY331" s="19">
        <v>70016.77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54892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307533.24</v>
      </c>
      <c r="AY333" s="19">
        <v>347499.49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15193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345015.82</v>
      </c>
      <c r="AY335" s="19">
        <v>391887.47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7061117.96</v>
      </c>
      <c r="AY336" s="19">
        <v>14394451.99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68437.2</v>
      </c>
      <c r="AY337" s="19">
        <v>68523.199999999997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105699.2</v>
      </c>
      <c r="AY338" s="16">
        <f>SUM(AY339:AY345)</f>
        <v>96437.34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105699.2</v>
      </c>
      <c r="AY339" s="19">
        <v>95398.84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1038.5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14085.52</v>
      </c>
      <c r="AY346" s="16">
        <f>SUM(AY347:AY355)</f>
        <v>108008.18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7085.52</v>
      </c>
      <c r="AY351" s="19">
        <v>4474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7000</v>
      </c>
      <c r="AY355" s="19">
        <v>103534.18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95547.4</v>
      </c>
      <c r="AY356" s="16">
        <f>SUM(AY357:AY361)</f>
        <v>1256186.28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95547.4</v>
      </c>
      <c r="AY358" s="19">
        <v>972386.28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283800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266073.51</v>
      </c>
      <c r="AY362" s="16">
        <f>SUM(AY363:AY371)</f>
        <v>645771.93999999994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71030</v>
      </c>
      <c r="AY363" s="19">
        <v>100450.42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80557</v>
      </c>
      <c r="AY364" s="19">
        <v>198510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114486.51</v>
      </c>
      <c r="AY366" s="19">
        <v>346811.52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9083485.6799999997</v>
      </c>
      <c r="AY372" s="12">
        <f>AY373+AY385+AY391+AY403+AY416+AY423+AY433+AY436+AY447</f>
        <v>16201584.16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4132500</v>
      </c>
      <c r="AY385" s="14">
        <f>AY386+AY390</f>
        <v>7850000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4132500</v>
      </c>
      <c r="AY386" s="16">
        <f>SUM(AY387:AY389)</f>
        <v>7850000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4132500</v>
      </c>
      <c r="AY387" s="19">
        <v>7850000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970465.28000000003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970465.28000000003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970465.28000000003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2981712.6799999997</v>
      </c>
      <c r="AY403" s="14">
        <f>AY404+AY406+AY408+AY414</f>
        <v>3743292.88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2911462.65</v>
      </c>
      <c r="AY404" s="16">
        <f>SUM(AY405)</f>
        <v>3686792.88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2911462.65</v>
      </c>
      <c r="AY405" s="19">
        <v>3686792.88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43250</v>
      </c>
      <c r="AY406" s="16">
        <f>SUM(AY407)</f>
        <v>53500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43250</v>
      </c>
      <c r="AY407" s="19">
        <v>53500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27000.03</v>
      </c>
      <c r="AY408" s="16">
        <f>SUM(AY409:AY413)</f>
        <v>3000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27000.03</v>
      </c>
      <c r="AY409" s="19">
        <v>3000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0</v>
      </c>
      <c r="AY411" s="19">
        <v>0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1498118</v>
      </c>
      <c r="AY416" s="14">
        <f>AY417+AY419+AY421</f>
        <v>2911032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1498118</v>
      </c>
      <c r="AY417" s="16">
        <f>SUM(AY418)</f>
        <v>2911032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1498118</v>
      </c>
      <c r="AY418" s="19">
        <v>2911032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471155</v>
      </c>
      <c r="AY423" s="14">
        <f>AY424+AY428</f>
        <v>726794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471155</v>
      </c>
      <c r="AY424" s="16">
        <f>SUM(AY425:AY427)</f>
        <v>726794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471155</v>
      </c>
      <c r="AY425" s="19">
        <v>726794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1842086.61</v>
      </c>
      <c r="AY477" s="12">
        <f>AY478+AY489+AY494+AY499+AY502</f>
        <v>4607361.09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1842086.61</v>
      </c>
      <c r="AY478" s="14">
        <f>AY479+AY483</f>
        <v>4607361.09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1842086.61</v>
      </c>
      <c r="AY479" s="16">
        <f>SUM(AY480:AY482)</f>
        <v>4607361.09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1842086.61</v>
      </c>
      <c r="AY480" s="19">
        <v>4607361.09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87759555.569999978</v>
      </c>
      <c r="AY543" s="29">
        <f>AY186+AY372+AY453+AY477+AY507+AY540</f>
        <v>178091108.79300001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49911914.350000009</v>
      </c>
      <c r="AY544" s="30">
        <f>AY184-AY543</f>
        <v>47771891.886999965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CvRgwVLKmcSfp8/vrN3G2y+RAJV8LN1dTRJDbyMJlBfQcb03zPejDIj/ceR+Zl0MPe3SinnBX62DcXkebVR91Q==" saltValue="LobqIfd+MKt4XF6z0UgIX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Laura</cp:lastModifiedBy>
  <cp:lastPrinted>2020-12-02T19:47:29Z</cp:lastPrinted>
  <dcterms:created xsi:type="dcterms:W3CDTF">2020-01-21T01:41:42Z</dcterms:created>
  <dcterms:modified xsi:type="dcterms:W3CDTF">2021-09-03T04:48:04Z</dcterms:modified>
</cp:coreProperties>
</file>