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IMTRA\CIMTRA 1\2019\"/>
    </mc:Choice>
  </mc:AlternateContent>
  <bookViews>
    <workbookView xWindow="0" yWindow="0" windowWidth="20490" windowHeight="7350" activeTab="2"/>
  </bookViews>
  <sheets>
    <sheet name="CIMTRA" sheetId="1" r:id="rId1"/>
    <sheet name="Comparación de montos por años" sheetId="7" r:id="rId2"/>
    <sheet name="2018" sheetId="3" r:id="rId3"/>
    <sheet name="2019" sheetId="2" r:id="rId4"/>
    <sheet name="2020" sheetId="8" r:id="rId5"/>
  </sheets>
  <definedNames>
    <definedName name="_xlnm._FilterDatabase" localSheetId="4" hidden="1">'2020'!$A$1:$P$16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8" l="1"/>
  <c r="D8" i="7" s="1"/>
  <c r="D14" i="8"/>
  <c r="D7" i="7" s="1"/>
  <c r="D11" i="8"/>
  <c r="D6" i="7" s="1"/>
  <c r="D7" i="8"/>
  <c r="D5" i="7" s="1"/>
  <c r="D4" i="8"/>
  <c r="D4" i="7" s="1"/>
  <c r="P18" i="8"/>
  <c r="P20" i="8" s="1"/>
  <c r="C2" i="8"/>
  <c r="C3" i="8"/>
  <c r="C5" i="8"/>
  <c r="C6" i="8"/>
  <c r="C8" i="8"/>
  <c r="C9" i="8"/>
  <c r="C10" i="8"/>
  <c r="C12" i="8"/>
  <c r="C13" i="8"/>
  <c r="C15" i="8"/>
  <c r="C16" i="8"/>
  <c r="D19" i="8" l="1"/>
  <c r="D16" i="7"/>
  <c r="R7" i="1" s="1"/>
  <c r="P21" i="8"/>
  <c r="D42" i="2"/>
  <c r="C15" i="7" s="1"/>
  <c r="D38" i="2"/>
  <c r="C14" i="7" s="1"/>
  <c r="D33" i="2"/>
  <c r="C13" i="7" s="1"/>
  <c r="D29" i="2"/>
  <c r="C12" i="7" s="1"/>
  <c r="D27" i="2"/>
  <c r="C11" i="7" s="1"/>
  <c r="D23" i="2"/>
  <c r="C10" i="7" s="1"/>
  <c r="D17" i="2"/>
  <c r="C9" i="7" s="1"/>
  <c r="D14" i="2"/>
  <c r="C8" i="7" s="1"/>
  <c r="D10" i="2"/>
  <c r="C7" i="7" s="1"/>
  <c r="D7" i="2"/>
  <c r="C6" i="7" s="1"/>
  <c r="D5" i="2"/>
  <c r="C5" i="7" s="1"/>
  <c r="D40" i="3"/>
  <c r="B15" i="7" s="1"/>
  <c r="D37" i="3"/>
  <c r="B14" i="7" s="1"/>
  <c r="D34" i="3"/>
  <c r="B12" i="7" s="1"/>
  <c r="D32" i="3"/>
  <c r="B11" i="7" s="1"/>
  <c r="D30" i="3"/>
  <c r="B10" i="7" s="1"/>
  <c r="D28" i="3"/>
  <c r="B9" i="7" s="1"/>
  <c r="D25" i="3"/>
  <c r="B8" i="7" s="1"/>
  <c r="D16" i="3"/>
  <c r="B7" i="7" s="1"/>
  <c r="D13" i="3"/>
  <c r="B6" i="7" s="1"/>
  <c r="D8" i="3"/>
  <c r="B5" i="7" s="1"/>
  <c r="D5" i="3"/>
  <c r="C16" i="7" l="1"/>
  <c r="D43" i="2"/>
  <c r="D41" i="3"/>
  <c r="B4" i="7"/>
  <c r="B16" i="7" s="1"/>
</calcChain>
</file>

<file path=xl/sharedStrings.xml><?xml version="1.0" encoding="utf-8"?>
<sst xmlns="http://schemas.openxmlformats.org/spreadsheetml/2006/main" count="787" uniqueCount="201">
  <si>
    <t>CIMTRA No. 1   Información sobre los gastos de comunicación social (Art. 8_V_j)</t>
  </si>
  <si>
    <t>Dar click sobre el año que desea consultar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</si>
  <si>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</si>
  <si>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</si>
  <si>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</si>
  <si>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</si>
  <si>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</si>
  <si>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</si>
  <si>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</si>
  <si>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</si>
  <si>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</si>
  <si>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</si>
  <si>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</si>
  <si>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</si>
  <si>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</si>
  <si>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</si>
  <si>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</si>
  <si>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</si>
  <si>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</si>
  <si>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</si>
  <si>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</si>
  <si>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</si>
  <si>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</si>
  <si>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</si>
  <si>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</si>
  <si>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</si>
  <si>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</si>
  <si>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</si>
  <si>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</si>
  <si>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</si>
  <si>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</si>
  <si>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</si>
  <si>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</si>
  <si>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</si>
  <si>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</si>
  <si>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</si>
  <si>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</si>
  <si>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</si>
  <si>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</si>
  <si>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</si>
  <si>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</si>
  <si>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</si>
  <si>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</si>
  <si>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</si>
  <si>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</si>
  <si>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</si>
  <si>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</si>
  <si>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</si>
  <si>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</si>
  <si>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</si>
  <si>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</si>
  <si>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</si>
  <si>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</si>
  <si>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</si>
  <si>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</si>
  <si>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</si>
  <si>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</si>
  <si>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</si>
  <si>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</si>
  <si>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</si>
  <si>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</si>
  <si>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</si>
  <si>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</si>
  <si>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</si>
  <si>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</si>
  <si>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</si>
  <si>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</si>
  <si>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</si>
  <si>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</si>
  <si>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</si>
  <si>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</si>
  <si>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</si>
  <si>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</si>
  <si>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</si>
  <si>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</si>
  <si>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</si>
  <si>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</si>
  <si>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</si>
  <si>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</si>
  <si>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</si>
  <si>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</si>
  <si>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</si>
  <si>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</si>
  <si>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</si>
  <si>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</si>
  <si>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</si>
  <si>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</si>
  <si>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</si>
  <si>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</si>
  <si>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</si>
  <si>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</si>
  <si>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</si>
  <si>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</si>
  <si>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</si>
  <si>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</si>
  <si>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</si>
  <si>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</si>
  <si>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</si>
  <si>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</si>
  <si>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</si>
  <si>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</si>
  <si>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</si>
  <si>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</si>
  <si>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</si>
  <si>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</si>
  <si>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</si>
  <si>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</si>
  <si>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</si>
  <si>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</si>
  <si>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</si>
  <si>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</si>
  <si>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</si>
  <si>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</si>
  <si>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</si>
  <si>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</si>
  <si>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</si>
  <si>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</si>
  <si>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</si>
  <si>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</si>
  <si>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</si>
  <si>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</si>
  <si>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</si>
  <si>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</si>
  <si>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</si>
  <si>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</si>
  <si>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</si>
  <si>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</si>
  <si>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</si>
  <si>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</si>
  <si>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</si>
  <si>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</si>
  <si>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</si>
  <si>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</si>
  <si>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</si>
  <si>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</si>
  <si>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</si>
  <si>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</si>
  <si>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</si>
  <si>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</si>
  <si>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</si>
  <si>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</si>
  <si>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</si>
  <si>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</si>
  <si>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</si>
  <si>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</si>
  <si>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Año</t>
  </si>
  <si>
    <t>2020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</si>
  <si>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</si>
  <si>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</si>
  <si>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</si>
  <si>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</si>
  <si>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</si>
  <si>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</si>
  <si>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</si>
  <si>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</si>
  <si>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</si>
  <si>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</si>
  <si>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</si>
  <si>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</si>
  <si>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</si>
  <si>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</si>
  <si>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</si>
  <si>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</si>
  <si>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</si>
  <si>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</si>
  <si>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</si>
  <si>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</si>
  <si>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</si>
  <si>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</si>
  <si>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</si>
  <si>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</si>
  <si>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</si>
  <si>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</si>
  <si>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</si>
  <si>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</si>
  <si>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</si>
  <si>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</si>
  <si>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</si>
  <si>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</si>
  <si>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</si>
  <si>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</si>
  <si>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</si>
  <si>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</si>
  <si>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</si>
  <si>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</si>
  <si>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L.C.P Santiago Ledezma Orozco</t>
  </si>
  <si>
    <t>L.C.P Django Oregel Reyes</t>
  </si>
  <si>
    <t>EIGJ____TT0</t>
  </si>
  <si>
    <t>ZUHJ____913</t>
  </si>
  <si>
    <t>MAFJ____4S2</t>
  </si>
  <si>
    <t>PSG790724654</t>
  </si>
  <si>
    <t>MAFJ____4S7</t>
  </si>
  <si>
    <t>BAMJ____EM7</t>
  </si>
  <si>
    <t>LORA_____MBA</t>
  </si>
  <si>
    <t>BACL____ML2</t>
  </si>
  <si>
    <t>POMC_____5VA</t>
  </si>
  <si>
    <t>GUGJ_____IE0</t>
  </si>
  <si>
    <t>BCAL____ML2</t>
  </si>
  <si>
    <t>Representante</t>
  </si>
  <si>
    <t>MAFD_____6Y9</t>
  </si>
  <si>
    <t>Se omite dato personal relativo al RFC de conformidad con el artículo 20 y 21 de la  Ley de Transparencia y Acceso a la Información Pública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</si>
</sst>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8A4500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0.59999389629810485"/>
        <bgColor indexed="65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9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164" fontId="0" fillId="5" borderId="2" xfId="0" applyNumberFormat="1" applyFont="1" applyFill="1" applyBorder="1"/>
    <xf numFmtId="164" fontId="0" fillId="6" borderId="2" xfId="0" applyNumberFormat="1" applyFont="1" applyFill="1" applyBorder="1"/>
    <xf numFmtId="14" fontId="0" fillId="5" borderId="2" xfId="0" applyNumberFormat="1" applyFont="1" applyFill="1" applyBorder="1"/>
    <xf numFmtId="14" fontId="0" fillId="6" borderId="2" xfId="0" applyNumberFormat="1" applyFont="1" applyFill="1" applyBorder="1"/>
    <xf numFmtId="0" fontId="0" fillId="5" borderId="5" xfId="0" applyFont="1" applyFill="1" applyBorder="1"/>
    <xf numFmtId="0" fontId="8" fillId="5" borderId="1" xfId="0" applyFont="1" applyFill="1" applyBorder="1"/>
    <xf numFmtId="0" fontId="0" fillId="5" borderId="7" xfId="0" applyFont="1" applyFill="1" applyBorder="1"/>
    <xf numFmtId="14" fontId="0" fillId="5" borderId="8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8" fillId="5" borderId="7" xfId="0" applyFont="1" applyFill="1" applyBorder="1"/>
    <xf numFmtId="44" fontId="0" fillId="0" borderId="0" xfId="1" applyFont="1"/>
    <xf numFmtId="0" fontId="8" fillId="6" borderId="1" xfId="0" applyFont="1" applyFill="1" applyBorder="1"/>
    <xf numFmtId="0" fontId="0" fillId="8" borderId="1" xfId="0" applyFont="1" applyFill="1" applyBorder="1"/>
    <xf numFmtId="14" fontId="0" fillId="8" borderId="2" xfId="0" applyNumberFormat="1" applyFont="1" applyFill="1" applyBorder="1"/>
    <xf numFmtId="164" fontId="0" fillId="8" borderId="2" xfId="0" applyNumberFormat="1" applyFont="1" applyFill="1" applyBorder="1"/>
    <xf numFmtId="0" fontId="0" fillId="8" borderId="2" xfId="0" applyFont="1" applyFill="1" applyBorder="1"/>
    <xf numFmtId="0" fontId="0" fillId="8" borderId="3" xfId="0" applyFont="1" applyFill="1" applyBorder="1"/>
    <xf numFmtId="16" fontId="0" fillId="8" borderId="1" xfId="0" quotePrefix="1" applyNumberFormat="1" applyFont="1" applyFill="1" applyBorder="1"/>
    <xf numFmtId="0" fontId="0" fillId="8" borderId="1" xfId="0" quotePrefix="1" applyFont="1" applyFill="1" applyBorder="1"/>
    <xf numFmtId="0" fontId="8" fillId="8" borderId="1" xfId="0" applyFont="1" applyFill="1" applyBorder="1"/>
    <xf numFmtId="16" fontId="8" fillId="8" borderId="1" xfId="0" quotePrefix="1" applyNumberFormat="1" applyFont="1" applyFill="1" applyBorder="1"/>
    <xf numFmtId="0" fontId="8" fillId="8" borderId="1" xfId="0" quotePrefix="1" applyFont="1" applyFill="1" applyBorder="1"/>
    <xf numFmtId="0" fontId="9" fillId="0" borderId="0" xfId="0" applyFont="1"/>
    <xf numFmtId="44" fontId="10" fillId="0" borderId="0" xfId="1" applyFont="1"/>
    <xf numFmtId="0" fontId="11" fillId="3" borderId="10" xfId="0" applyFont="1" applyFill="1" applyBorder="1"/>
    <xf numFmtId="44" fontId="11" fillId="3" borderId="10" xfId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4" fontId="8" fillId="5" borderId="2" xfId="0" applyNumberFormat="1" applyFont="1" applyFill="1" applyBorder="1"/>
    <xf numFmtId="0" fontId="14" fillId="0" borderId="0" xfId="0" applyFont="1"/>
    <xf numFmtId="0" fontId="13" fillId="9" borderId="13" xfId="2" applyNumberFormat="1" applyFont="1" applyFill="1" applyBorder="1" applyAlignment="1">
      <alignment horizontal="center" vertical="center" wrapText="1"/>
    </xf>
    <xf numFmtId="0" fontId="13" fillId="9" borderId="14" xfId="2" applyNumberFormat="1" applyFont="1" applyFill="1" applyBorder="1" applyAlignment="1">
      <alignment horizontal="center" vertical="center" wrapText="1"/>
    </xf>
    <xf numFmtId="0" fontId="13" fillId="9" borderId="15" xfId="2" applyNumberFormat="1" applyFont="1" applyFill="1" applyBorder="1" applyAlignment="1">
      <alignment horizontal="center" vertical="center" wrapText="1"/>
    </xf>
    <xf numFmtId="0" fontId="0" fillId="9" borderId="16" xfId="2" applyFont="1" applyFill="1" applyBorder="1" applyAlignment="1">
      <alignment horizontal="center" vertical="center"/>
    </xf>
    <xf numFmtId="16" fontId="0" fillId="9" borderId="17" xfId="2" applyNumberFormat="1" applyFont="1" applyFill="1" applyBorder="1" applyAlignment="1">
      <alignment horizontal="center" vertical="center"/>
    </xf>
    <xf numFmtId="14" fontId="0" fillId="9" borderId="17" xfId="2" applyNumberFormat="1" applyFont="1" applyFill="1" applyBorder="1"/>
    <xf numFmtId="164" fontId="0" fillId="9" borderId="17" xfId="2" applyNumberFormat="1" applyFont="1" applyFill="1" applyBorder="1"/>
    <xf numFmtId="0" fontId="0" fillId="9" borderId="17" xfId="2" applyFont="1" applyFill="1" applyBorder="1" applyAlignment="1">
      <alignment horizontal="center"/>
    </xf>
    <xf numFmtId="0" fontId="0" fillId="9" borderId="17" xfId="2" applyFont="1" applyFill="1" applyBorder="1"/>
    <xf numFmtId="0" fontId="0" fillId="9" borderId="18" xfId="2" applyFont="1" applyFill="1" applyBorder="1"/>
    <xf numFmtId="0" fontId="0" fillId="9" borderId="19" xfId="2" applyFont="1" applyFill="1" applyBorder="1" applyAlignment="1">
      <alignment horizontal="center" vertical="center"/>
    </xf>
    <xf numFmtId="0" fontId="0" fillId="9" borderId="11" xfId="2" applyFont="1" applyFill="1" applyBorder="1" applyAlignment="1">
      <alignment horizontal="center" vertical="center"/>
    </xf>
    <xf numFmtId="14" fontId="0" fillId="9" borderId="11" xfId="2" applyNumberFormat="1" applyFont="1" applyFill="1" applyBorder="1"/>
    <xf numFmtId="0" fontId="0" fillId="9" borderId="11" xfId="2" applyFont="1" applyFill="1" applyBorder="1" applyAlignment="1">
      <alignment horizontal="center"/>
    </xf>
    <xf numFmtId="0" fontId="0" fillId="9" borderId="11" xfId="2" applyFont="1" applyFill="1" applyBorder="1"/>
    <xf numFmtId="0" fontId="0" fillId="9" borderId="12" xfId="2" applyFont="1" applyFill="1" applyBorder="1"/>
    <xf numFmtId="0" fontId="0" fillId="9" borderId="20" xfId="2" applyFont="1" applyFill="1" applyBorder="1" applyAlignment="1">
      <alignment horizontal="center" vertical="center"/>
    </xf>
    <xf numFmtId="14" fontId="0" fillId="9" borderId="9" xfId="2" applyNumberFormat="1" applyFont="1" applyFill="1" applyBorder="1"/>
    <xf numFmtId="164" fontId="0" fillId="9" borderId="9" xfId="2" applyNumberFormat="1" applyFont="1" applyFill="1" applyBorder="1"/>
    <xf numFmtId="0" fontId="0" fillId="9" borderId="9" xfId="2" applyFont="1" applyFill="1" applyBorder="1" applyAlignment="1">
      <alignment horizontal="center"/>
    </xf>
    <xf numFmtId="0" fontId="0" fillId="9" borderId="9" xfId="2" applyFont="1" applyFill="1" applyBorder="1"/>
    <xf numFmtId="0" fontId="0" fillId="9" borderId="21" xfId="2" applyFont="1" applyFill="1" applyBorder="1"/>
    <xf numFmtId="0" fontId="8" fillId="9" borderId="20" xfId="2" applyFont="1" applyFill="1" applyBorder="1" applyAlignment="1">
      <alignment horizontal="center" vertical="center"/>
    </xf>
    <xf numFmtId="0" fontId="0" fillId="9" borderId="9" xfId="2" applyNumberFormat="1" applyFont="1" applyFill="1" applyBorder="1" applyAlignment="1">
      <alignment horizontal="center" vertical="center"/>
    </xf>
    <xf numFmtId="0" fontId="0" fillId="9" borderId="0" xfId="2" applyFont="1" applyFill="1" applyBorder="1" applyAlignment="1">
      <alignment horizontal="center" vertical="center"/>
    </xf>
    <xf numFmtId="14" fontId="0" fillId="9" borderId="0" xfId="2" applyNumberFormat="1" applyFont="1" applyFill="1" applyBorder="1"/>
    <xf numFmtId="164" fontId="0" fillId="9" borderId="0" xfId="2" applyNumberFormat="1" applyFont="1" applyFill="1" applyBorder="1"/>
    <xf numFmtId="0" fontId="0" fillId="9" borderId="0" xfId="2" applyFont="1" applyFill="1" applyBorder="1" applyAlignment="1">
      <alignment horizontal="center"/>
    </xf>
    <xf numFmtId="0" fontId="0" fillId="9" borderId="0" xfId="2" applyFont="1" applyFill="1" applyBorder="1"/>
    <xf numFmtId="0" fontId="8" fillId="9" borderId="0" xfId="2" applyFont="1" applyFill="1" applyBorder="1" applyAlignment="1">
      <alignment horizontal="center" vertical="center"/>
    </xf>
    <xf numFmtId="16" fontId="8" fillId="9" borderId="17" xfId="2" applyNumberFormat="1" applyFont="1" applyFill="1" applyBorder="1" applyAlignment="1">
      <alignment horizontal="center" vertical="center"/>
    </xf>
    <xf numFmtId="164" fontId="8" fillId="9" borderId="17" xfId="2" applyNumberFormat="1" applyFont="1" applyFill="1" applyBorder="1"/>
    <xf numFmtId="164" fontId="8" fillId="9" borderId="9" xfId="2" applyNumberFormat="1" applyFont="1" applyFill="1" applyBorder="1"/>
    <xf numFmtId="164" fontId="8" fillId="9" borderId="11" xfId="2" applyNumberFormat="1" applyFont="1" applyFill="1" applyBorder="1"/>
    <xf numFmtId="16" fontId="8" fillId="9" borderId="9" xfId="2" applyNumberFormat="1" applyFont="1" applyFill="1" applyBorder="1" applyAlignment="1">
      <alignment horizontal="center" vertical="center"/>
    </xf>
    <xf numFmtId="44" fontId="9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6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9" borderId="0" xfId="2" applyFont="1" applyFill="1" applyBorder="1" applyAlignment="1">
      <alignment horizontal="center" vertical="center" wrapText="1"/>
    </xf>
  </cellXfs>
  <cellStyles count="3">
    <cellStyle name="40% - Énfasis2" xfId="2" builtinId="35"/>
    <cellStyle name="Mon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CIMTRA!$P$6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CIMTRA!$P$7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27-42E6-BBFF-C162E25A39AE}"/>
            </c:ext>
          </c:extLst>
        </c:ser>
        <c:ser>
          <c:idx val="1"/>
          <c:order val="1"/>
          <c:tx>
            <c:strRef>
              <c:f>CIMTRA!$Q$6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CIMTRA!$Q$7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27-42E6-BBFF-C162E25A39AE}"/>
            </c:ext>
          </c:extLst>
        </c:ser>
        <c:ser>
          <c:idx val="2"/>
          <c:order val="2"/>
          <c:tx>
            <c:strRef>
              <c:f>CIMTRA!$R$6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CIMTRA!$R$7</c:f>
              <c:numCache>
                <c:formatCode>_("$"* #,##0.00_);_("$"* \(#,##0.00\);_("$"* "-"??_);_(@_)</c:formatCode>
                <c:ptCount val="1"/>
                <c:pt idx="0">
                  <c:v>86294.65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327-42E6-BBFF-C162E25A39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39151760"/>
        <c:axId val="239152152"/>
      </c:barChart>
      <c:catAx>
        <c:axId val="23915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9152152"/>
        <c:crosses val="autoZero"/>
        <c:auto val="1"/>
        <c:lblAlgn val="ctr"/>
        <c:lblOffset val="100"/>
        <c:noMultiLvlLbl val="0"/>
      </c:catAx>
      <c:valAx>
        <c:axId val="2391521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3915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Anual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'Comparación de montos por años'!$B$2:$B$3</c:f>
              <c:strCache>
                <c:ptCount val="2"/>
                <c:pt idx="0">
                  <c:v>Gastos de Comunicación Social </c:v>
                </c:pt>
                <c:pt idx="1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135-4D1C-B65E-064E25A40026}"/>
            </c:ext>
          </c:extLst>
        </c:ser>
        <c:ser>
          <c:idx val="1"/>
          <c:order val="1"/>
          <c:tx>
            <c:strRef>
              <c:f>'Comparación de montos por años'!$C$2:$C$3</c:f>
              <c:strCache>
                <c:ptCount val="2"/>
                <c:pt idx="0">
                  <c:v>Gastos de Comunicación Social 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35-4D1C-B65E-064E25A40026}"/>
            </c:ext>
          </c:extLst>
        </c:ser>
        <c:ser>
          <c:idx val="2"/>
          <c:order val="2"/>
          <c:tx>
            <c:strRef>
              <c:f>'Comparación de montos por años'!$D$2:$D$3</c:f>
              <c:strCache>
                <c:ptCount val="2"/>
                <c:pt idx="0">
                  <c:v>Gastos de Comunicación Social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135-4D1C-B65E-064E25A40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78384"/>
        <c:axId val="239378776"/>
      </c:lineChart>
      <c:catAx>
        <c:axId val="23937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9378776"/>
        <c:crosses val="autoZero"/>
        <c:auto val="1"/>
        <c:lblAlgn val="ctr"/>
        <c:lblOffset val="100"/>
        <c:noMultiLvlLbl val="0"/>
      </c:catAx>
      <c:valAx>
        <c:axId val="239378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937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2020'!A1"/><Relationship Id="rId2" Type="http://schemas.openxmlformats.org/officeDocument/2006/relationships/hyperlink" Target="#'2018'!A1"/><Relationship Id="rId1" Type="http://schemas.openxmlformats.org/officeDocument/2006/relationships/hyperlink" Target="#'2019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4A561D0B-223A-433A-8818-601C3EBA7841}">
      <dgm:prSet phldrT="[Texto]"/>
      <dgm:spPr/>
      <dgm:t>
        <a:bodyPr/>
        <a:lstStyle/>
        <a:p>
          <a:r>
            <a:rPr lang="es-ES"/>
            <a:t>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AB2BDCA-5211-40D9-AEF4-AEDECCD0B425}" type="sibTrans" cxnId="{B359CC7A-B4E7-4F64-AD39-C8BFF8DDBF6E}">
      <dgm:prSet/>
      <dgm:spPr/>
      <dgm:t>
        <a:bodyPr/>
        <a:lstStyle/>
        <a:p>
          <a:endParaRPr lang="es-ES"/>
        </a:p>
      </dgm:t>
    </dgm:pt>
    <dgm:pt modelId="{87E77154-9000-4B56-8BBB-06D6B09658AA}" type="parTrans" cxnId="{B359CC7A-B4E7-4F64-AD39-C8BFF8DDBF6E}">
      <dgm:prSet/>
      <dgm:spPr/>
      <dgm:t>
        <a:bodyPr/>
        <a:lstStyle/>
        <a:p>
          <a:endParaRPr lang="es-ES"/>
        </a:p>
      </dgm:t>
    </dgm:pt>
    <dgm:pt modelId="{893E8BB1-F157-4EB8-AEB2-34D3A8C71053}">
      <dgm:prSet/>
      <dgm:spPr/>
      <dgm:t>
        <a:bodyPr/>
        <a:lstStyle/>
        <a:p>
          <a:r>
            <a:rPr lang="es-ES"/>
            <a:t>2018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A7F1F89-6988-4533-96C9-9B49E91FF4FE}" type="parTrans" cxnId="{05AEE4B5-863D-4F1F-8C26-CD83986DB02F}">
      <dgm:prSet/>
      <dgm:spPr/>
      <dgm:t>
        <a:bodyPr/>
        <a:lstStyle/>
        <a:p>
          <a:endParaRPr lang="es-ES"/>
        </a:p>
      </dgm:t>
    </dgm:pt>
    <dgm:pt modelId="{A70F8445-6F9A-4084-8EAE-ABC74D96FEC3}" type="sibTrans" cxnId="{05AEE4B5-863D-4F1F-8C26-CD83986DB02F}">
      <dgm:prSet/>
      <dgm:spPr/>
      <dgm:t>
        <a:bodyPr/>
        <a:lstStyle/>
        <a:p>
          <a:endParaRPr lang="es-ES"/>
        </a:p>
      </dgm:t>
    </dgm:pt>
    <dgm:pt modelId="{FCA7C638-E6F7-4155-B199-BC5434CF3FA2}">
      <dgm:prSet phldrT="[Texto]"/>
      <dgm:spPr/>
      <dgm:t>
        <a:bodyPr/>
        <a:lstStyle/>
        <a:p>
          <a:r>
            <a:rPr lang="es-ES"/>
            <a:t>2020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B01406E2-40AB-42AC-A7FF-120C5DDCB550}" type="parTrans" cxnId="{9CF37A3E-EE36-4B8E-B707-2BA02DC85B36}">
      <dgm:prSet/>
      <dgm:spPr/>
      <dgm:t>
        <a:bodyPr/>
        <a:lstStyle/>
        <a:p>
          <a:endParaRPr lang="es-MX"/>
        </a:p>
      </dgm:t>
    </dgm:pt>
    <dgm:pt modelId="{7E5C2DDA-A806-442A-8E12-417E6CEAF7B2}" type="sibTrans" cxnId="{9CF37A3E-EE36-4B8E-B707-2BA02DC85B36}">
      <dgm:prSet/>
      <dgm:spPr/>
      <dgm:t>
        <a:bodyPr/>
        <a:lstStyle/>
        <a:p>
          <a:endParaRPr lang="es-MX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  <dgm:t>
        <a:bodyPr/>
        <a:lstStyle/>
        <a:p>
          <a:endParaRPr lang="es-ES"/>
        </a:p>
      </dgm:t>
    </dgm:pt>
    <dgm:pt modelId="{389CB8E1-0DA8-4B30-9B56-A88CE199646D}" type="pres">
      <dgm:prSet presAssocID="{893E8BB1-F157-4EB8-AEB2-34D3A8C71053}" presName="parTx1" presStyleLbl="node1" presStyleIdx="0" presStyleCnt="3"/>
      <dgm:spPr/>
      <dgm:t>
        <a:bodyPr/>
        <a:lstStyle/>
        <a:p>
          <a:endParaRPr lang="es-MX"/>
        </a:p>
      </dgm:t>
    </dgm:pt>
    <dgm:pt modelId="{D5B11149-53A6-46AE-9E87-A9F6AE255981}" type="pres">
      <dgm:prSet presAssocID="{4A561D0B-223A-433A-8818-601C3EBA7841}" presName="parTx2" presStyleLbl="node1" presStyleIdx="1" presStyleCnt="3"/>
      <dgm:spPr/>
      <dgm:t>
        <a:bodyPr/>
        <a:lstStyle/>
        <a:p>
          <a:endParaRPr lang="es-MX"/>
        </a:p>
      </dgm:t>
    </dgm:pt>
    <dgm:pt modelId="{8EB89435-7E12-4EFF-BDA9-DB7F8E31EBA4}" type="pres">
      <dgm:prSet presAssocID="{FCA7C638-E6F7-4155-B199-BC5434CF3FA2}" presName="parTx3" presStyleLbl="node1" presStyleIdx="2" presStyleCnt="3"/>
      <dgm:spPr/>
      <dgm:t>
        <a:bodyPr/>
        <a:lstStyle/>
        <a:p>
          <a:endParaRPr lang="es-MX"/>
        </a:p>
      </dgm:t>
    </dgm:pt>
  </dgm:ptLst>
  <dgm:cxnLst>
    <dgm:cxn modelId="{B359CC7A-B4E7-4F64-AD39-C8BFF8DDBF6E}" srcId="{06E526E1-C661-4110-A4A9-95117A0A2FB2}" destId="{4A561D0B-223A-433A-8818-601C3EBA7841}" srcOrd="1" destOrd="0" parTransId="{87E77154-9000-4B56-8BBB-06D6B09658AA}" sibTransId="{CAB2BDCA-5211-40D9-AEF4-AEDECCD0B425}"/>
    <dgm:cxn modelId="{7B0B81D1-D920-4DEC-BFF9-3DC88BC763BD}" type="presOf" srcId="{4A561D0B-223A-433A-8818-601C3EBA7841}" destId="{D5B11149-53A6-46AE-9E87-A9F6AE255981}" srcOrd="0" destOrd="0" presId="urn:microsoft.com/office/officeart/2009/3/layout/SubStepProcess"/>
    <dgm:cxn modelId="{9CF37A3E-EE36-4B8E-B707-2BA02DC85B36}" srcId="{06E526E1-C661-4110-A4A9-95117A0A2FB2}" destId="{FCA7C638-E6F7-4155-B199-BC5434CF3FA2}" srcOrd="2" destOrd="0" parTransId="{B01406E2-40AB-42AC-A7FF-120C5DDCB550}" sibTransId="{7E5C2DDA-A806-442A-8E12-417E6CEAF7B2}"/>
    <dgm:cxn modelId="{0040D10C-A6D5-44E7-8282-F4C7C1233264}" type="presOf" srcId="{06E526E1-C661-4110-A4A9-95117A0A2FB2}" destId="{99CF7D31-D7B3-4273-8DFE-94E249D6629F}" srcOrd="0" destOrd="0" presId="urn:microsoft.com/office/officeart/2009/3/layout/SubStepProcess"/>
    <dgm:cxn modelId="{C5263849-8F09-4960-9EF2-F40E74D52B01}" type="presOf" srcId="{893E8BB1-F157-4EB8-AEB2-34D3A8C71053}" destId="{389CB8E1-0DA8-4B30-9B56-A88CE199646D}" srcOrd="0" destOrd="0" presId="urn:microsoft.com/office/officeart/2009/3/layout/SubStepProcess"/>
    <dgm:cxn modelId="{05AEE4B5-863D-4F1F-8C26-CD83986DB02F}" srcId="{06E526E1-C661-4110-A4A9-95117A0A2FB2}" destId="{893E8BB1-F157-4EB8-AEB2-34D3A8C71053}" srcOrd="0" destOrd="0" parTransId="{BA7F1F89-6988-4533-96C9-9B49E91FF4FE}" sibTransId="{A70F8445-6F9A-4084-8EAE-ABC74D96FEC3}"/>
    <dgm:cxn modelId="{43E6AE16-5E6B-4AE2-AC9B-F2BBB5924EA2}" type="presOf" srcId="{FCA7C638-E6F7-4155-B199-BC5434CF3FA2}" destId="{8EB89435-7E12-4EFF-BDA9-DB7F8E31EBA4}" srcOrd="0" destOrd="0" presId="urn:microsoft.com/office/officeart/2009/3/layout/SubStepProcess"/>
    <dgm:cxn modelId="{97215A5A-F0EE-4F03-8844-9D57C5F1EFB0}" type="presParOf" srcId="{99CF7D31-D7B3-4273-8DFE-94E249D6629F}" destId="{389CB8E1-0DA8-4B30-9B56-A88CE199646D}" srcOrd="0" destOrd="0" presId="urn:microsoft.com/office/officeart/2009/3/layout/SubStepProcess"/>
    <dgm:cxn modelId="{FD4FE114-FE4D-4873-B105-9668415EC7A4}" type="presParOf" srcId="{99CF7D31-D7B3-4273-8DFE-94E249D6629F}" destId="{D5B11149-53A6-46AE-9E87-A9F6AE255981}" srcOrd="1" destOrd="0" presId="urn:microsoft.com/office/officeart/2009/3/layout/SubStepProcess"/>
    <dgm:cxn modelId="{EA8566EE-B0AA-40C0-98E4-B1D7DBEC0C43}" type="presParOf" srcId="{99CF7D31-D7B3-4273-8DFE-94E249D6629F}" destId="{8EB89435-7E12-4EFF-BDA9-DB7F8E31EBA4}" srcOrd="2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47625</xdr:rowOff>
    </xdr:from>
    <xdr:to>
      <xdr:col>10</xdr:col>
      <xdr:colOff>1257300</xdr:colOff>
      <xdr:row>14</xdr:row>
      <xdr:rowOff>266700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5</xdr:row>
      <xdr:rowOff>30159</xdr:rowOff>
    </xdr:from>
    <xdr:ext cx="6619875" cy="718466"/>
    <xdr:sp macro="" textlink="">
      <xdr:nvSpPr>
        <xdr:cNvPr id="5" name="Rectángulo 4"/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3</xdr:row>
      <xdr:rowOff>210930</xdr:rowOff>
    </xdr:from>
    <xdr:to>
      <xdr:col>3</xdr:col>
      <xdr:colOff>1237261</xdr:colOff>
      <xdr:row>8</xdr:row>
      <xdr:rowOff>119063</xdr:rowOff>
    </xdr:to>
    <xdr:pic>
      <xdr:nvPicPr>
        <xdr:cNvPr id="4" name="Imagen 3" descr="Jocotepec | Gobierno Municipal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38</xdr:row>
      <xdr:rowOff>190499</xdr:rowOff>
    </xdr:from>
    <xdr:to>
      <xdr:col>11</xdr:col>
      <xdr:colOff>142875</xdr:colOff>
      <xdr:row>41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523876</xdr:colOff>
      <xdr:row>16</xdr:row>
      <xdr:rowOff>45242</xdr:rowOff>
    </xdr:from>
    <xdr:to>
      <xdr:col>12</xdr:col>
      <xdr:colOff>214312</xdr:colOff>
      <xdr:row>38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16</xdr:row>
      <xdr:rowOff>95249</xdr:rowOff>
    </xdr:from>
    <xdr:to>
      <xdr:col>3</xdr:col>
      <xdr:colOff>1116519</xdr:colOff>
      <xdr:row>22</xdr:row>
      <xdr:rowOff>157948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6178" y="3306535"/>
          <a:ext cx="1582713" cy="1219306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</xdr:row>
      <xdr:rowOff>131987</xdr:rowOff>
    </xdr:from>
    <xdr:to>
      <xdr:col>11</xdr:col>
      <xdr:colOff>353785</xdr:colOff>
      <xdr:row>16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416990</xdr:colOff>
      <xdr:row>42</xdr:row>
      <xdr:rowOff>32815</xdr:rowOff>
    </xdr:from>
    <xdr:to>
      <xdr:col>3</xdr:col>
      <xdr:colOff>267884</xdr:colOff>
      <xdr:row>48</xdr:row>
      <xdr:rowOff>109121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196" y="11810197"/>
          <a:ext cx="1587806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470807</xdr:colOff>
      <xdr:row>45</xdr:row>
      <xdr:rowOff>122464</xdr:rowOff>
    </xdr:from>
    <xdr:to>
      <xdr:col>2</xdr:col>
      <xdr:colOff>93101</xdr:colOff>
      <xdr:row>52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007" y="12371614"/>
          <a:ext cx="1584444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536694</xdr:colOff>
      <xdr:row>29</xdr:row>
      <xdr:rowOff>76306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4400550"/>
          <a:ext cx="1584444" cy="1219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D16" totalsRowShown="0" headerRowDxfId="1">
  <autoFilter ref="A3:D16"/>
  <tableColumns count="4">
    <tableColumn id="1" name="Mes/Año"/>
    <tableColumn id="5" name="2018" dataCellStyle="Moneda"/>
    <tableColumn id="6" name="2019" dataCellStyle="Moneda"/>
    <tableColumn id="3" name="2020" dataDxfId="0" dataCellStyle="Moneda">
      <calculatedColumnFormula>'2020'!D6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7" zoomScale="40" zoomScaleNormal="40" workbookViewId="0">
      <selection activeCell="O15" sqref="O15"/>
    </sheetView>
  </sheetViews>
  <sheetFormatPr baseColWidth="10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13.42578125" style="1" bestFit="1" customWidth="1"/>
    <col min="19" max="16384" width="11.42578125" style="1"/>
  </cols>
  <sheetData>
    <row r="1" spans="1:20" ht="61.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0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0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0" ht="27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3"/>
      <c r="O4" s="43"/>
      <c r="P4" s="43"/>
      <c r="Q4" s="43"/>
      <c r="R4" s="43"/>
    </row>
    <row r="5" spans="1:20" ht="27.7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36"/>
      <c r="O5" s="36"/>
      <c r="P5" s="36"/>
      <c r="Q5" s="36"/>
      <c r="R5" s="36"/>
      <c r="S5" s="36"/>
      <c r="T5" s="36"/>
    </row>
    <row r="6" spans="1:20" ht="27.7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36"/>
      <c r="O6" s="36" t="s">
        <v>145</v>
      </c>
      <c r="P6" s="36" t="s">
        <v>18</v>
      </c>
      <c r="Q6" s="36" t="s">
        <v>19</v>
      </c>
      <c r="R6" s="36">
        <v>2020</v>
      </c>
      <c r="S6" s="36"/>
      <c r="T6" s="36"/>
    </row>
    <row r="7" spans="1:20" ht="27.75" customHeight="1" x14ac:dyDescent="0.3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36"/>
      <c r="O7" s="36" t="s">
        <v>17</v>
      </c>
      <c r="P7" s="37">
        <v>176363.62</v>
      </c>
      <c r="Q7" s="37">
        <v>199633.44</v>
      </c>
      <c r="R7" s="79">
        <f>'Comparación de montos por años'!D16</f>
        <v>86294.65</v>
      </c>
      <c r="S7" s="36"/>
      <c r="T7" s="36"/>
    </row>
    <row r="8" spans="1:20" ht="27.7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36"/>
      <c r="O8" s="36"/>
      <c r="P8" s="36"/>
      <c r="Q8" s="36"/>
      <c r="R8" s="36"/>
      <c r="S8" s="36"/>
      <c r="T8" s="36"/>
    </row>
    <row r="9" spans="1:20" ht="27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36"/>
      <c r="O9" s="36"/>
      <c r="P9" s="36"/>
      <c r="Q9" s="36"/>
      <c r="R9" s="36"/>
      <c r="S9" s="36"/>
      <c r="T9" s="36"/>
    </row>
    <row r="10" spans="1:20" ht="27.7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43"/>
      <c r="O10" s="43"/>
      <c r="P10" s="43"/>
      <c r="Q10" s="43"/>
      <c r="R10" s="43"/>
    </row>
    <row r="11" spans="1:20" ht="27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20" ht="27.7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20" ht="27.7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20" ht="27.7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20" ht="27.7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20" ht="27.75" customHeight="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27.75" customHeight="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27.75" customHeight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27.75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ht="27.75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7.75" customHeight="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7.75" customHeight="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7.75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ht="27.75" customHeight="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27.75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27.75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27.75" customHeight="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ht="27.75" customHeigh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ht="27.75" customHeight="1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ht="27.75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ht="27.75" customHeight="1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27.7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27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27.75" customHeigh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27.7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27.75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27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ht="27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ht="27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27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ht="27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ht="17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ht="27.75" hidden="1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 ht="27.75" hidden="1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</sheetData>
  <mergeCells count="2">
    <mergeCell ref="A1:M1"/>
    <mergeCell ref="A2:M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selection activeCell="P6" sqref="P6"/>
    </sheetView>
  </sheetViews>
  <sheetFormatPr baseColWidth="10" defaultRowHeight="15" x14ac:dyDescent="0.25"/>
  <cols>
    <col min="1" max="1" width="13.28515625" customWidth="1"/>
    <col min="2" max="3" width="19.7109375" bestFit="1" customWidth="1"/>
    <col min="4" max="4" width="19.7109375" customWidth="1"/>
  </cols>
  <sheetData>
    <row r="1" spans="1:12" ht="26.25" x14ac:dyDescent="0.4">
      <c r="A1" s="85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" x14ac:dyDescent="0.35">
      <c r="A2" s="86" t="s">
        <v>3</v>
      </c>
      <c r="B2" s="86"/>
      <c r="C2" s="86"/>
      <c r="D2" s="86"/>
    </row>
    <row r="3" spans="1:12" s="2" customFormat="1" x14ac:dyDescent="0.25">
      <c r="A3" s="2" t="s">
        <v>4</v>
      </c>
      <c r="B3" s="2" t="s">
        <v>18</v>
      </c>
      <c r="C3" s="2" t="s">
        <v>19</v>
      </c>
      <c r="D3" s="2" t="s">
        <v>146</v>
      </c>
    </row>
    <row r="4" spans="1:12" x14ac:dyDescent="0.25">
      <c r="A4" t="s">
        <v>5</v>
      </c>
      <c r="B4" s="24">
        <f>'2018'!D5</f>
        <v>1690</v>
      </c>
      <c r="C4" s="24">
        <v>0</v>
      </c>
      <c r="D4" s="24">
        <f>'2020'!D4</f>
        <v>19441</v>
      </c>
    </row>
    <row r="5" spans="1:12" x14ac:dyDescent="0.25">
      <c r="A5" t="s">
        <v>6</v>
      </c>
      <c r="B5" s="24">
        <f>'2018'!D8</f>
        <v>16760</v>
      </c>
      <c r="C5" s="24">
        <f>'2019'!D5</f>
        <v>13340</v>
      </c>
      <c r="D5" s="24">
        <f>'2020'!D7</f>
        <v>14095.11</v>
      </c>
    </row>
    <row r="6" spans="1:12" x14ac:dyDescent="0.25">
      <c r="A6" t="s">
        <v>7</v>
      </c>
      <c r="B6" s="24">
        <f>'2018'!D13</f>
        <v>30874</v>
      </c>
      <c r="C6" s="24">
        <f>'2019'!D7</f>
        <v>6960</v>
      </c>
      <c r="D6" s="24">
        <f>'2020'!D11</f>
        <v>36550.54</v>
      </c>
    </row>
    <row r="7" spans="1:12" x14ac:dyDescent="0.25">
      <c r="A7" t="s">
        <v>8</v>
      </c>
      <c r="B7" s="24">
        <f>'2018'!D16</f>
        <v>12548.62</v>
      </c>
      <c r="C7" s="24">
        <f>'2019'!D10</f>
        <v>9280</v>
      </c>
      <c r="D7" s="24">
        <f>'2020'!D14</f>
        <v>9560</v>
      </c>
    </row>
    <row r="8" spans="1:12" x14ac:dyDescent="0.25">
      <c r="A8" t="s">
        <v>9</v>
      </c>
      <c r="B8" s="24">
        <f>'2018'!D25</f>
        <v>43383</v>
      </c>
      <c r="C8" s="24">
        <f>'2019'!D14</f>
        <v>10985.2</v>
      </c>
      <c r="D8" s="24">
        <f>'2020'!D17</f>
        <v>6648</v>
      </c>
    </row>
    <row r="9" spans="1:12" x14ac:dyDescent="0.25">
      <c r="A9" t="s">
        <v>10</v>
      </c>
      <c r="B9" s="24">
        <f>'2018'!D28</f>
        <v>29696</v>
      </c>
      <c r="C9" s="24">
        <f>'2019'!D17</f>
        <v>19336.04</v>
      </c>
      <c r="D9" s="24">
        <v>0</v>
      </c>
    </row>
    <row r="10" spans="1:12" x14ac:dyDescent="0.25">
      <c r="A10" t="s">
        <v>11</v>
      </c>
      <c r="B10" s="24">
        <f>'2018'!D30</f>
        <v>14848</v>
      </c>
      <c r="C10" s="24">
        <f>'2019'!D23</f>
        <v>56288.3</v>
      </c>
      <c r="D10" s="24"/>
    </row>
    <row r="11" spans="1:12" x14ac:dyDescent="0.25">
      <c r="A11" t="s">
        <v>12</v>
      </c>
      <c r="B11" s="24">
        <f>'2018'!D32</f>
        <v>14848</v>
      </c>
      <c r="C11" s="24">
        <f>'2019'!D27</f>
        <v>10677</v>
      </c>
      <c r="D11" s="24"/>
    </row>
    <row r="12" spans="1:12" x14ac:dyDescent="0.25">
      <c r="A12" t="s">
        <v>13</v>
      </c>
      <c r="B12" s="24">
        <f>'2018'!D34</f>
        <v>2320</v>
      </c>
      <c r="C12" s="24">
        <f>'2019'!D29</f>
        <v>2320</v>
      </c>
      <c r="D12" s="24"/>
    </row>
    <row r="13" spans="1:12" x14ac:dyDescent="0.25">
      <c r="A13" t="s">
        <v>14</v>
      </c>
      <c r="B13" s="24">
        <v>0</v>
      </c>
      <c r="C13" s="24">
        <f>'2019'!D33</f>
        <v>13193</v>
      </c>
      <c r="D13" s="24"/>
    </row>
    <row r="14" spans="1:12" x14ac:dyDescent="0.25">
      <c r="A14" t="s">
        <v>15</v>
      </c>
      <c r="B14" s="24">
        <f>'2018'!D37</f>
        <v>5800</v>
      </c>
      <c r="C14" s="24">
        <f>'2019'!D38</f>
        <v>42574.9</v>
      </c>
      <c r="D14" s="24"/>
    </row>
    <row r="15" spans="1:12" x14ac:dyDescent="0.25">
      <c r="A15" t="s">
        <v>16</v>
      </c>
      <c r="B15" s="24">
        <f>'2018'!D40</f>
        <v>3596</v>
      </c>
      <c r="C15" s="24">
        <f>'2019'!D42</f>
        <v>14679</v>
      </c>
      <c r="D15" s="24"/>
    </row>
    <row r="16" spans="1:12" ht="21.75" thickBot="1" x14ac:dyDescent="0.4">
      <c r="A16" s="38" t="s">
        <v>17</v>
      </c>
      <c r="B16" s="39">
        <f>SUM(B4:B15)</f>
        <v>176363.62</v>
      </c>
      <c r="C16" s="39">
        <f>SUM(C4:C15)</f>
        <v>199633.44</v>
      </c>
      <c r="D16" s="39">
        <f>SUM(D4:D15)</f>
        <v>86294.65</v>
      </c>
    </row>
    <row r="17" spans="1:2" ht="15.75" thickTop="1" x14ac:dyDescent="0.25"/>
    <row r="26" spans="1:2" ht="18.75" x14ac:dyDescent="0.3">
      <c r="A26" s="80" t="s">
        <v>181</v>
      </c>
      <c r="B26" s="81"/>
    </row>
    <row r="27" spans="1:2" ht="18.75" x14ac:dyDescent="0.3">
      <c r="A27" s="81"/>
      <c r="B27" s="81" t="s">
        <v>182</v>
      </c>
    </row>
    <row r="28" spans="1:2" ht="18.75" x14ac:dyDescent="0.3">
      <c r="A28" s="81"/>
      <c r="B28" s="81" t="s">
        <v>183</v>
      </c>
    </row>
    <row r="29" spans="1:2" ht="18.75" x14ac:dyDescent="0.3">
      <c r="A29" s="82"/>
      <c r="B29" s="81" t="s">
        <v>184</v>
      </c>
    </row>
  </sheetData>
  <mergeCells count="2">
    <mergeCell ref="A1:L1"/>
    <mergeCell ref="A2:D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C18" zoomScale="85" zoomScaleNormal="85" workbookViewId="0">
      <selection activeCell="K43" sqref="K43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35.285156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101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4">
        <v>2018</v>
      </c>
      <c r="B3" s="4" t="s">
        <v>102</v>
      </c>
      <c r="C3" s="15">
        <v>75990</v>
      </c>
      <c r="D3" s="13">
        <v>990</v>
      </c>
      <c r="E3" s="5" t="s">
        <v>84</v>
      </c>
      <c r="F3" s="15">
        <v>43119</v>
      </c>
      <c r="G3" s="5">
        <v>3611</v>
      </c>
      <c r="H3" s="5" t="s">
        <v>185</v>
      </c>
      <c r="I3" s="5" t="s">
        <v>85</v>
      </c>
      <c r="J3" s="5" t="s">
        <v>198</v>
      </c>
      <c r="K3" s="5" t="s">
        <v>41</v>
      </c>
      <c r="L3" s="5" t="s">
        <v>86</v>
      </c>
      <c r="M3" s="5" t="s">
        <v>87</v>
      </c>
      <c r="N3" s="5" t="s">
        <v>43</v>
      </c>
      <c r="O3" s="5" t="s">
        <v>42</v>
      </c>
      <c r="P3" s="6" t="s">
        <v>38</v>
      </c>
    </row>
    <row r="4" spans="1:16" ht="22.5" customHeight="1" outlineLevel="2" x14ac:dyDescent="0.25">
      <c r="A4" s="4">
        <v>2018</v>
      </c>
      <c r="B4" s="4" t="s">
        <v>5</v>
      </c>
      <c r="C4" s="15">
        <v>76002</v>
      </c>
      <c r="D4" s="13">
        <v>700</v>
      </c>
      <c r="E4" s="5" t="s">
        <v>88</v>
      </c>
      <c r="F4" s="15">
        <v>43131</v>
      </c>
      <c r="G4" s="5">
        <v>3611</v>
      </c>
      <c r="H4" s="5" t="s">
        <v>185</v>
      </c>
      <c r="I4" s="5" t="s">
        <v>89</v>
      </c>
      <c r="J4" s="5" t="s">
        <v>198</v>
      </c>
      <c r="K4" s="5" t="s">
        <v>41</v>
      </c>
      <c r="L4" s="5" t="s">
        <v>90</v>
      </c>
      <c r="M4" s="5" t="s">
        <v>37</v>
      </c>
      <c r="N4" s="5" t="s">
        <v>43</v>
      </c>
      <c r="O4" s="5" t="s">
        <v>42</v>
      </c>
      <c r="P4" s="6" t="s">
        <v>38</v>
      </c>
    </row>
    <row r="5" spans="1:16" ht="22.5" customHeight="1" outlineLevel="1" x14ac:dyDescent="0.25">
      <c r="A5" s="4"/>
      <c r="B5" s="18" t="s">
        <v>111</v>
      </c>
      <c r="C5" s="42"/>
      <c r="D5" s="40">
        <f>SUBTOTAL(9,D3:D4)</f>
        <v>1690</v>
      </c>
      <c r="E5" s="5"/>
      <c r="F5" s="1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2.5" customHeight="1" outlineLevel="2" x14ac:dyDescent="0.25">
      <c r="A6" s="4">
        <v>2018</v>
      </c>
      <c r="B6" s="4" t="s">
        <v>6</v>
      </c>
      <c r="C6" s="15">
        <v>76004</v>
      </c>
      <c r="D6" s="13">
        <v>12760</v>
      </c>
      <c r="E6" s="5">
        <v>360</v>
      </c>
      <c r="F6" s="15">
        <v>43132</v>
      </c>
      <c r="G6" s="5">
        <v>3611</v>
      </c>
      <c r="H6" s="5" t="s">
        <v>185</v>
      </c>
      <c r="I6" s="5" t="s">
        <v>91</v>
      </c>
      <c r="J6" s="5" t="s">
        <v>198</v>
      </c>
      <c r="K6" s="5" t="s">
        <v>41</v>
      </c>
      <c r="L6" s="5" t="s">
        <v>187</v>
      </c>
      <c r="M6" s="5" t="s">
        <v>37</v>
      </c>
      <c r="N6" s="5" t="s">
        <v>43</v>
      </c>
      <c r="O6" s="5" t="s">
        <v>42</v>
      </c>
      <c r="P6" s="6" t="s">
        <v>38</v>
      </c>
    </row>
    <row r="7" spans="1:16" ht="22.5" customHeight="1" outlineLevel="2" x14ac:dyDescent="0.25">
      <c r="A7" s="4">
        <v>2018</v>
      </c>
      <c r="B7" s="4" t="s">
        <v>6</v>
      </c>
      <c r="C7" s="15">
        <v>43138</v>
      </c>
      <c r="D7" s="13">
        <v>4000</v>
      </c>
      <c r="E7" s="5" t="s">
        <v>92</v>
      </c>
      <c r="F7" s="15">
        <v>43138</v>
      </c>
      <c r="G7" s="5">
        <v>3611</v>
      </c>
      <c r="H7" s="5" t="s">
        <v>185</v>
      </c>
      <c r="I7" s="5" t="s">
        <v>93</v>
      </c>
      <c r="J7" s="5" t="s">
        <v>198</v>
      </c>
      <c r="K7" s="5" t="s">
        <v>41</v>
      </c>
      <c r="L7" s="5" t="s">
        <v>188</v>
      </c>
      <c r="M7" s="5" t="s">
        <v>37</v>
      </c>
      <c r="N7" s="5" t="s">
        <v>43</v>
      </c>
      <c r="O7" s="5" t="s">
        <v>42</v>
      </c>
      <c r="P7" s="6" t="s">
        <v>38</v>
      </c>
    </row>
    <row r="8" spans="1:16" ht="22.5" customHeight="1" outlineLevel="1" x14ac:dyDescent="0.25">
      <c r="A8" s="4"/>
      <c r="B8" s="18" t="s">
        <v>112</v>
      </c>
      <c r="C8" s="15"/>
      <c r="D8" s="40">
        <f>SUBTOTAL(9,D6:D7)</f>
        <v>16760</v>
      </c>
      <c r="E8" s="5"/>
      <c r="F8" s="15"/>
      <c r="G8" s="5"/>
      <c r="H8" s="5"/>
      <c r="I8" s="5"/>
      <c r="J8" s="17"/>
      <c r="K8" s="5"/>
      <c r="L8" s="5"/>
      <c r="M8" s="5"/>
      <c r="N8" s="5"/>
      <c r="O8" s="5"/>
      <c r="P8" s="6"/>
    </row>
    <row r="9" spans="1:16" ht="22.5" customHeight="1" outlineLevel="2" x14ac:dyDescent="0.25">
      <c r="A9" s="4">
        <v>2018</v>
      </c>
      <c r="B9" s="4" t="s">
        <v>103</v>
      </c>
      <c r="C9" s="15">
        <v>43164</v>
      </c>
      <c r="D9" s="13">
        <v>13050</v>
      </c>
      <c r="E9" s="5">
        <v>365</v>
      </c>
      <c r="F9" s="15">
        <v>43164</v>
      </c>
      <c r="G9" s="5">
        <v>3611</v>
      </c>
      <c r="H9" s="5" t="s">
        <v>185</v>
      </c>
      <c r="I9" s="5" t="s">
        <v>91</v>
      </c>
      <c r="J9" s="17" t="s">
        <v>198</v>
      </c>
      <c r="K9" s="5" t="s">
        <v>41</v>
      </c>
      <c r="L9" s="5" t="s">
        <v>187</v>
      </c>
      <c r="M9" s="5" t="s">
        <v>37</v>
      </c>
      <c r="N9" s="5" t="s">
        <v>43</v>
      </c>
      <c r="O9" s="5" t="s">
        <v>42</v>
      </c>
      <c r="P9" s="6" t="s">
        <v>38</v>
      </c>
    </row>
    <row r="10" spans="1:16" ht="22.5" customHeight="1" outlineLevel="2" x14ac:dyDescent="0.25">
      <c r="A10" s="4">
        <v>2018</v>
      </c>
      <c r="B10" s="4" t="s">
        <v>103</v>
      </c>
      <c r="C10" s="15">
        <v>43165</v>
      </c>
      <c r="D10" s="13">
        <v>600</v>
      </c>
      <c r="E10" s="5" t="s">
        <v>94</v>
      </c>
      <c r="F10" s="15">
        <v>43164</v>
      </c>
      <c r="G10" s="5">
        <v>3611</v>
      </c>
      <c r="H10" s="5" t="s">
        <v>185</v>
      </c>
      <c r="I10" s="5" t="s">
        <v>95</v>
      </c>
      <c r="J10" s="5" t="s">
        <v>198</v>
      </c>
      <c r="K10" s="5" t="s">
        <v>41</v>
      </c>
      <c r="L10" s="5" t="s">
        <v>96</v>
      </c>
      <c r="M10" s="5" t="s">
        <v>37</v>
      </c>
      <c r="N10" s="5" t="s">
        <v>43</v>
      </c>
      <c r="O10" s="5" t="s">
        <v>42</v>
      </c>
      <c r="P10" s="6" t="s">
        <v>38</v>
      </c>
    </row>
    <row r="11" spans="1:16" ht="22.5" customHeight="1" outlineLevel="2" x14ac:dyDescent="0.25">
      <c r="A11" s="4">
        <v>2018</v>
      </c>
      <c r="B11" s="4" t="s">
        <v>103</v>
      </c>
      <c r="C11" s="15">
        <v>43180</v>
      </c>
      <c r="D11" s="13">
        <v>4000</v>
      </c>
      <c r="E11" s="5" t="s">
        <v>97</v>
      </c>
      <c r="F11" s="15">
        <v>43180</v>
      </c>
      <c r="G11" s="5">
        <v>3611</v>
      </c>
      <c r="H11" s="5" t="s">
        <v>185</v>
      </c>
      <c r="I11" s="5" t="s">
        <v>93</v>
      </c>
      <c r="J11" s="5" t="s">
        <v>198</v>
      </c>
      <c r="K11" s="5" t="s">
        <v>41</v>
      </c>
      <c r="L11" s="5" t="s">
        <v>188</v>
      </c>
      <c r="M11" s="5" t="s">
        <v>37</v>
      </c>
      <c r="N11" s="5" t="s">
        <v>43</v>
      </c>
      <c r="O11" s="5" t="s">
        <v>42</v>
      </c>
      <c r="P11" s="6" t="s">
        <v>38</v>
      </c>
    </row>
    <row r="12" spans="1:16" ht="22.5" customHeight="1" outlineLevel="2" x14ac:dyDescent="0.25">
      <c r="A12" s="4">
        <v>2018</v>
      </c>
      <c r="B12" s="4" t="s">
        <v>103</v>
      </c>
      <c r="C12" s="15">
        <v>43186</v>
      </c>
      <c r="D12" s="13">
        <v>13224</v>
      </c>
      <c r="E12" s="5">
        <v>371</v>
      </c>
      <c r="F12" s="15">
        <v>43186</v>
      </c>
      <c r="G12" s="5">
        <v>3611</v>
      </c>
      <c r="H12" s="5" t="s">
        <v>185</v>
      </c>
      <c r="I12" s="5" t="s">
        <v>91</v>
      </c>
      <c r="J12" s="17" t="s">
        <v>198</v>
      </c>
      <c r="K12" s="5" t="s">
        <v>41</v>
      </c>
      <c r="L12" s="5" t="s">
        <v>187</v>
      </c>
      <c r="M12" s="5" t="s">
        <v>37</v>
      </c>
      <c r="N12" s="5" t="s">
        <v>43</v>
      </c>
      <c r="O12" s="5" t="s">
        <v>42</v>
      </c>
      <c r="P12" s="6" t="s">
        <v>38</v>
      </c>
    </row>
    <row r="13" spans="1:16" ht="22.5" customHeight="1" outlineLevel="1" x14ac:dyDescent="0.25">
      <c r="A13" s="4"/>
      <c r="B13" s="18" t="s">
        <v>113</v>
      </c>
      <c r="C13" s="15"/>
      <c r="D13" s="40">
        <f>SUBTOTAL(9,D9:D12)</f>
        <v>30874</v>
      </c>
      <c r="E13" s="5"/>
      <c r="F13" s="15"/>
      <c r="G13" s="5"/>
      <c r="H13" s="5"/>
      <c r="I13" s="5"/>
      <c r="J13" s="17"/>
      <c r="K13" s="5"/>
      <c r="L13" s="5"/>
      <c r="M13" s="5"/>
      <c r="N13" s="5"/>
      <c r="O13" s="5"/>
      <c r="P13" s="6"/>
    </row>
    <row r="14" spans="1:16" ht="22.5" customHeight="1" outlineLevel="2" x14ac:dyDescent="0.25">
      <c r="A14" s="4">
        <v>2018</v>
      </c>
      <c r="B14" s="4" t="s">
        <v>104</v>
      </c>
      <c r="C14" s="15">
        <v>43194</v>
      </c>
      <c r="D14" s="13">
        <v>8548.6200000000008</v>
      </c>
      <c r="E14" s="5" t="s">
        <v>98</v>
      </c>
      <c r="F14" s="15">
        <v>43192</v>
      </c>
      <c r="G14" s="5">
        <v>3611</v>
      </c>
      <c r="H14" s="5" t="s">
        <v>186</v>
      </c>
      <c r="I14" s="5" t="s">
        <v>99</v>
      </c>
      <c r="J14" s="5" t="s">
        <v>99</v>
      </c>
      <c r="K14" s="5" t="s">
        <v>66</v>
      </c>
      <c r="L14" s="5" t="s">
        <v>190</v>
      </c>
      <c r="M14" s="5" t="s">
        <v>37</v>
      </c>
      <c r="N14" s="5" t="s">
        <v>43</v>
      </c>
      <c r="O14" s="5" t="s">
        <v>42</v>
      </c>
      <c r="P14" s="6" t="s">
        <v>38</v>
      </c>
    </row>
    <row r="15" spans="1:16" ht="22.5" customHeight="1" outlineLevel="2" x14ac:dyDescent="0.25">
      <c r="A15" s="4">
        <v>2018</v>
      </c>
      <c r="B15" s="4" t="s">
        <v>104</v>
      </c>
      <c r="C15" s="15">
        <v>43194</v>
      </c>
      <c r="D15" s="13">
        <v>4000</v>
      </c>
      <c r="E15" s="5">
        <v>365</v>
      </c>
      <c r="F15" s="15">
        <v>43194</v>
      </c>
      <c r="G15" s="5">
        <v>3611</v>
      </c>
      <c r="H15" s="5" t="s">
        <v>186</v>
      </c>
      <c r="I15" s="5" t="s">
        <v>93</v>
      </c>
      <c r="J15" s="5" t="s">
        <v>198</v>
      </c>
      <c r="K15" s="5" t="s">
        <v>100</v>
      </c>
      <c r="L15" s="5" t="s">
        <v>188</v>
      </c>
      <c r="M15" s="5" t="s">
        <v>37</v>
      </c>
      <c r="N15" s="5" t="s">
        <v>43</v>
      </c>
      <c r="O15" s="5" t="s">
        <v>42</v>
      </c>
      <c r="P15" s="6" t="s">
        <v>38</v>
      </c>
    </row>
    <row r="16" spans="1:16" ht="22.5" customHeight="1" outlineLevel="1" x14ac:dyDescent="0.25">
      <c r="A16" s="4"/>
      <c r="B16" s="18" t="s">
        <v>114</v>
      </c>
      <c r="C16" s="15"/>
      <c r="D16" s="40">
        <f>SUBTOTAL(9,D14:D15)</f>
        <v>12548.62</v>
      </c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2.5" customHeight="1" outlineLevel="2" x14ac:dyDescent="0.25">
      <c r="A17" s="4">
        <v>2018</v>
      </c>
      <c r="B17" s="4" t="s">
        <v>105</v>
      </c>
      <c r="C17" s="15">
        <v>43224</v>
      </c>
      <c r="D17" s="13">
        <v>13920</v>
      </c>
      <c r="E17" s="5">
        <v>379</v>
      </c>
      <c r="F17" s="15">
        <v>43224</v>
      </c>
      <c r="G17" s="5">
        <v>3611</v>
      </c>
      <c r="H17" s="5" t="s">
        <v>186</v>
      </c>
      <c r="I17" s="5" t="s">
        <v>91</v>
      </c>
      <c r="J17" s="5" t="s">
        <v>198</v>
      </c>
      <c r="K17" s="5" t="s">
        <v>41</v>
      </c>
      <c r="L17" s="5" t="s">
        <v>187</v>
      </c>
      <c r="M17" s="5" t="s">
        <v>37</v>
      </c>
      <c r="N17" s="5" t="s">
        <v>43</v>
      </c>
      <c r="O17" s="5" t="s">
        <v>42</v>
      </c>
      <c r="P17" s="6" t="s">
        <v>38</v>
      </c>
    </row>
    <row r="18" spans="1:16" ht="22.5" customHeight="1" outlineLevel="2" x14ac:dyDescent="0.25">
      <c r="A18" s="4">
        <v>2018</v>
      </c>
      <c r="B18" s="4" t="s">
        <v>105</v>
      </c>
      <c r="C18" s="15">
        <v>43236</v>
      </c>
      <c r="D18" s="13">
        <v>1995</v>
      </c>
      <c r="E18" s="5">
        <v>379</v>
      </c>
      <c r="F18" s="15">
        <v>43236</v>
      </c>
      <c r="G18" s="5">
        <v>3611</v>
      </c>
      <c r="H18" s="5" t="s">
        <v>186</v>
      </c>
      <c r="I18" s="5" t="s">
        <v>39</v>
      </c>
      <c r="J18" s="5" t="s">
        <v>198</v>
      </c>
      <c r="K18" s="5" t="s">
        <v>41</v>
      </c>
      <c r="L18" s="5" t="s">
        <v>189</v>
      </c>
      <c r="M18" s="5" t="s">
        <v>37</v>
      </c>
      <c r="N18" s="5" t="s">
        <v>43</v>
      </c>
      <c r="O18" s="5" t="s">
        <v>42</v>
      </c>
      <c r="P18" s="6" t="s">
        <v>38</v>
      </c>
    </row>
    <row r="19" spans="1:16" ht="22.5" customHeight="1" outlineLevel="2" x14ac:dyDescent="0.25">
      <c r="A19" s="4">
        <v>2018</v>
      </c>
      <c r="B19" s="4" t="s">
        <v>105</v>
      </c>
      <c r="C19" s="15">
        <v>43236</v>
      </c>
      <c r="D19" s="13">
        <v>1995</v>
      </c>
      <c r="E19" s="5">
        <v>381</v>
      </c>
      <c r="F19" s="15">
        <v>43236</v>
      </c>
      <c r="G19" s="5">
        <v>3611</v>
      </c>
      <c r="H19" s="5" t="s">
        <v>186</v>
      </c>
      <c r="I19" s="5" t="s">
        <v>39</v>
      </c>
      <c r="J19" s="5" t="s">
        <v>198</v>
      </c>
      <c r="K19" s="5" t="s">
        <v>41</v>
      </c>
      <c r="L19" s="5" t="s">
        <v>189</v>
      </c>
      <c r="M19" s="5" t="s">
        <v>37</v>
      </c>
      <c r="N19" s="5" t="s">
        <v>43</v>
      </c>
      <c r="O19" s="5" t="s">
        <v>42</v>
      </c>
      <c r="P19" s="6" t="s">
        <v>38</v>
      </c>
    </row>
    <row r="20" spans="1:16" ht="22.5" customHeight="1" outlineLevel="2" x14ac:dyDescent="0.25">
      <c r="A20" s="4">
        <v>2018</v>
      </c>
      <c r="B20" s="4" t="s">
        <v>105</v>
      </c>
      <c r="C20" s="15">
        <v>43236</v>
      </c>
      <c r="D20" s="13">
        <v>1995</v>
      </c>
      <c r="E20" s="5">
        <v>376</v>
      </c>
      <c r="F20" s="15">
        <v>43236</v>
      </c>
      <c r="G20" s="5">
        <v>3611</v>
      </c>
      <c r="H20" s="5" t="s">
        <v>186</v>
      </c>
      <c r="I20" s="5" t="s">
        <v>39</v>
      </c>
      <c r="J20" s="5" t="s">
        <v>198</v>
      </c>
      <c r="K20" s="5" t="s">
        <v>41</v>
      </c>
      <c r="L20" s="5" t="s">
        <v>189</v>
      </c>
      <c r="M20" s="5" t="s">
        <v>37</v>
      </c>
      <c r="N20" s="5" t="s">
        <v>43</v>
      </c>
      <c r="O20" s="5" t="s">
        <v>42</v>
      </c>
      <c r="P20" s="6" t="s">
        <v>38</v>
      </c>
    </row>
    <row r="21" spans="1:16" ht="22.5" customHeight="1" outlineLevel="2" x14ac:dyDescent="0.25">
      <c r="A21" s="4">
        <v>2018</v>
      </c>
      <c r="B21" s="4" t="s">
        <v>105</v>
      </c>
      <c r="C21" s="15">
        <v>43236</v>
      </c>
      <c r="D21" s="13">
        <v>1995</v>
      </c>
      <c r="E21" s="5">
        <v>377</v>
      </c>
      <c r="F21" s="15">
        <v>43236</v>
      </c>
      <c r="G21" s="5">
        <v>3611</v>
      </c>
      <c r="H21" s="5" t="s">
        <v>186</v>
      </c>
      <c r="I21" s="5" t="s">
        <v>39</v>
      </c>
      <c r="J21" s="5" t="s">
        <v>198</v>
      </c>
      <c r="K21" s="5" t="s">
        <v>41</v>
      </c>
      <c r="L21" s="5" t="s">
        <v>189</v>
      </c>
      <c r="M21" s="5" t="s">
        <v>37</v>
      </c>
      <c r="N21" s="5" t="s">
        <v>43</v>
      </c>
      <c r="O21" s="5" t="s">
        <v>42</v>
      </c>
      <c r="P21" s="6" t="s">
        <v>38</v>
      </c>
    </row>
    <row r="22" spans="1:16" ht="22.5" customHeight="1" outlineLevel="2" x14ac:dyDescent="0.25">
      <c r="A22" s="4">
        <v>2018</v>
      </c>
      <c r="B22" s="4" t="s">
        <v>105</v>
      </c>
      <c r="C22" s="15">
        <v>43239</v>
      </c>
      <c r="D22" s="13">
        <v>1995</v>
      </c>
      <c r="E22" s="5">
        <v>380</v>
      </c>
      <c r="F22" s="15">
        <v>43239</v>
      </c>
      <c r="G22" s="5">
        <v>3611</v>
      </c>
      <c r="H22" s="5" t="s">
        <v>186</v>
      </c>
      <c r="I22" s="5" t="s">
        <v>39</v>
      </c>
      <c r="J22" s="5" t="s">
        <v>198</v>
      </c>
      <c r="K22" s="5" t="s">
        <v>41</v>
      </c>
      <c r="L22" s="5" t="s">
        <v>189</v>
      </c>
      <c r="M22" s="5" t="s">
        <v>37</v>
      </c>
      <c r="N22" s="5" t="s">
        <v>43</v>
      </c>
      <c r="O22" s="5" t="s">
        <v>42</v>
      </c>
      <c r="P22" s="6" t="s">
        <v>38</v>
      </c>
    </row>
    <row r="23" spans="1:16" ht="22.5" customHeight="1" outlineLevel="2" x14ac:dyDescent="0.25">
      <c r="A23" s="4">
        <v>2018</v>
      </c>
      <c r="B23" s="4" t="s">
        <v>105</v>
      </c>
      <c r="C23" s="15">
        <v>43606</v>
      </c>
      <c r="D23" s="13">
        <v>4640</v>
      </c>
      <c r="E23" s="5">
        <v>387</v>
      </c>
      <c r="F23" s="15">
        <v>43606</v>
      </c>
      <c r="G23" s="5">
        <v>3611</v>
      </c>
      <c r="H23" s="5" t="s">
        <v>186</v>
      </c>
      <c r="I23" s="5" t="s">
        <v>39</v>
      </c>
      <c r="J23" s="5" t="s">
        <v>198</v>
      </c>
      <c r="K23" s="5" t="s">
        <v>41</v>
      </c>
      <c r="L23" s="5" t="s">
        <v>189</v>
      </c>
      <c r="M23" s="5" t="s">
        <v>37</v>
      </c>
      <c r="N23" s="5" t="s">
        <v>43</v>
      </c>
      <c r="O23" s="5" t="s">
        <v>42</v>
      </c>
      <c r="P23" s="6" t="s">
        <v>38</v>
      </c>
    </row>
    <row r="24" spans="1:16" ht="22.5" customHeight="1" outlineLevel="2" x14ac:dyDescent="0.25">
      <c r="A24" s="4">
        <v>2018</v>
      </c>
      <c r="B24" s="4" t="s">
        <v>105</v>
      </c>
      <c r="C24" s="15">
        <v>43616</v>
      </c>
      <c r="D24" s="13">
        <v>14848</v>
      </c>
      <c r="E24" s="5">
        <v>384</v>
      </c>
      <c r="F24" s="15">
        <v>43615</v>
      </c>
      <c r="G24" s="5">
        <v>3611</v>
      </c>
      <c r="H24" s="5" t="s">
        <v>186</v>
      </c>
      <c r="I24" s="5" t="s">
        <v>91</v>
      </c>
      <c r="J24" s="5" t="s">
        <v>198</v>
      </c>
      <c r="K24" s="5" t="s">
        <v>41</v>
      </c>
      <c r="L24" s="5" t="s">
        <v>187</v>
      </c>
      <c r="M24" s="5" t="s">
        <v>37</v>
      </c>
      <c r="N24" s="5" t="s">
        <v>43</v>
      </c>
      <c r="O24" s="5" t="s">
        <v>42</v>
      </c>
      <c r="P24" s="6" t="s">
        <v>38</v>
      </c>
    </row>
    <row r="25" spans="1:16" ht="22.5" customHeight="1" outlineLevel="1" x14ac:dyDescent="0.25">
      <c r="A25" s="4"/>
      <c r="B25" s="18" t="s">
        <v>115</v>
      </c>
      <c r="C25" s="15"/>
      <c r="D25" s="40">
        <f>SUBTOTAL(9,D17:D24)</f>
        <v>43383</v>
      </c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2.5" customHeight="1" outlineLevel="2" x14ac:dyDescent="0.25">
      <c r="A26" s="4">
        <v>2018</v>
      </c>
      <c r="B26" s="4" t="s">
        <v>106</v>
      </c>
      <c r="C26" s="15">
        <v>43252</v>
      </c>
      <c r="D26" s="13">
        <v>14848</v>
      </c>
      <c r="E26" s="5">
        <v>384</v>
      </c>
      <c r="F26" s="15">
        <v>43617</v>
      </c>
      <c r="G26" s="5">
        <v>3611</v>
      </c>
      <c r="H26" s="5" t="s">
        <v>186</v>
      </c>
      <c r="I26" s="5" t="s">
        <v>91</v>
      </c>
      <c r="J26" s="5" t="s">
        <v>198</v>
      </c>
      <c r="K26" s="5" t="s">
        <v>41</v>
      </c>
      <c r="L26" s="5" t="s">
        <v>187</v>
      </c>
      <c r="M26" s="5" t="s">
        <v>37</v>
      </c>
      <c r="N26" s="5" t="s">
        <v>43</v>
      </c>
      <c r="O26" s="5" t="s">
        <v>42</v>
      </c>
      <c r="P26" s="6" t="s">
        <v>38</v>
      </c>
    </row>
    <row r="27" spans="1:16" ht="22.5" customHeight="1" outlineLevel="2" x14ac:dyDescent="0.25">
      <c r="A27" s="4">
        <v>2018</v>
      </c>
      <c r="B27" s="4" t="s">
        <v>106</v>
      </c>
      <c r="C27" s="15">
        <v>43634</v>
      </c>
      <c r="D27" s="13">
        <v>14848</v>
      </c>
      <c r="E27" s="5">
        <v>389</v>
      </c>
      <c r="F27" s="15">
        <v>43269</v>
      </c>
      <c r="G27" s="5">
        <v>3611</v>
      </c>
      <c r="H27" s="5" t="s">
        <v>186</v>
      </c>
      <c r="I27" s="5" t="s">
        <v>91</v>
      </c>
      <c r="J27" s="5" t="s">
        <v>198</v>
      </c>
      <c r="K27" s="5" t="s">
        <v>41</v>
      </c>
      <c r="L27" s="5" t="s">
        <v>187</v>
      </c>
      <c r="M27" s="5" t="s">
        <v>37</v>
      </c>
      <c r="N27" s="5" t="s">
        <v>43</v>
      </c>
      <c r="O27" s="5" t="s">
        <v>42</v>
      </c>
      <c r="P27" s="6" t="s">
        <v>38</v>
      </c>
    </row>
    <row r="28" spans="1:16" ht="22.5" customHeight="1" outlineLevel="1" x14ac:dyDescent="0.25">
      <c r="A28" s="4"/>
      <c r="B28" s="18" t="s">
        <v>116</v>
      </c>
      <c r="C28" s="15"/>
      <c r="D28" s="40">
        <f>SUBTOTAL(9,D26:D27)</f>
        <v>29696</v>
      </c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2.5" customHeight="1" outlineLevel="2" x14ac:dyDescent="0.25">
      <c r="A29" s="4">
        <v>2018</v>
      </c>
      <c r="B29" s="4" t="s">
        <v>11</v>
      </c>
      <c r="C29" s="15">
        <v>43312</v>
      </c>
      <c r="D29" s="13">
        <v>14848</v>
      </c>
      <c r="E29" s="5">
        <v>395</v>
      </c>
      <c r="F29" s="15">
        <v>43312</v>
      </c>
      <c r="G29" s="5">
        <v>3611</v>
      </c>
      <c r="H29" s="5" t="s">
        <v>185</v>
      </c>
      <c r="I29" s="5" t="s">
        <v>91</v>
      </c>
      <c r="J29" s="5" t="s">
        <v>198</v>
      </c>
      <c r="K29" s="5" t="s">
        <v>41</v>
      </c>
      <c r="L29" s="5" t="s">
        <v>187</v>
      </c>
      <c r="M29" s="5" t="s">
        <v>37</v>
      </c>
      <c r="N29" s="5" t="s">
        <v>43</v>
      </c>
      <c r="O29" s="5" t="s">
        <v>42</v>
      </c>
      <c r="P29" s="6" t="s">
        <v>38</v>
      </c>
    </row>
    <row r="30" spans="1:16" ht="22.5" customHeight="1" outlineLevel="1" x14ac:dyDescent="0.25">
      <c r="A30" s="4"/>
      <c r="B30" s="18" t="s">
        <v>117</v>
      </c>
      <c r="C30" s="15"/>
      <c r="D30" s="40">
        <f>SUBTOTAL(9,D29:D29)</f>
        <v>14848</v>
      </c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2.5" customHeight="1" outlineLevel="2" x14ac:dyDescent="0.25">
      <c r="A31" s="4">
        <v>2018</v>
      </c>
      <c r="B31" s="4" t="s">
        <v>107</v>
      </c>
      <c r="C31" s="15">
        <v>43341</v>
      </c>
      <c r="D31" s="13">
        <v>14848</v>
      </c>
      <c r="E31" s="5">
        <v>400</v>
      </c>
      <c r="F31" s="15">
        <v>43341</v>
      </c>
      <c r="G31" s="5">
        <v>3611</v>
      </c>
      <c r="H31" s="5" t="s">
        <v>185</v>
      </c>
      <c r="I31" s="5" t="s">
        <v>91</v>
      </c>
      <c r="J31" s="5" t="s">
        <v>198</v>
      </c>
      <c r="K31" s="5" t="s">
        <v>41</v>
      </c>
      <c r="L31" s="5" t="s">
        <v>187</v>
      </c>
      <c r="M31" s="5" t="s">
        <v>37</v>
      </c>
      <c r="N31" s="5" t="s">
        <v>43</v>
      </c>
      <c r="O31" s="5" t="s">
        <v>42</v>
      </c>
      <c r="P31" s="6" t="s">
        <v>38</v>
      </c>
    </row>
    <row r="32" spans="1:16" ht="22.5" customHeight="1" outlineLevel="1" x14ac:dyDescent="0.25">
      <c r="A32" s="4"/>
      <c r="B32" s="18" t="s">
        <v>118</v>
      </c>
      <c r="C32" s="15"/>
      <c r="D32" s="40">
        <f>SUBTOTAL(9,D31:D31)</f>
        <v>14848</v>
      </c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2.5" customHeight="1" outlineLevel="2" x14ac:dyDescent="0.25">
      <c r="A33" s="4">
        <v>2018</v>
      </c>
      <c r="B33" s="4" t="s">
        <v>108</v>
      </c>
      <c r="C33" s="15">
        <v>76236</v>
      </c>
      <c r="D33" s="13">
        <v>2320</v>
      </c>
      <c r="E33" s="5">
        <v>416</v>
      </c>
      <c r="F33" s="15">
        <v>43362</v>
      </c>
      <c r="G33" s="5">
        <v>3611</v>
      </c>
      <c r="H33" s="5" t="s">
        <v>185</v>
      </c>
      <c r="I33" s="5" t="s">
        <v>39</v>
      </c>
      <c r="J33" s="5" t="s">
        <v>198</v>
      </c>
      <c r="K33" s="5" t="s">
        <v>41</v>
      </c>
      <c r="L33" s="5" t="s">
        <v>189</v>
      </c>
      <c r="M33" s="5" t="s">
        <v>37</v>
      </c>
      <c r="N33" s="5" t="s">
        <v>43</v>
      </c>
      <c r="O33" s="5" t="s">
        <v>42</v>
      </c>
      <c r="P33" s="6" t="s">
        <v>38</v>
      </c>
    </row>
    <row r="34" spans="1:16" ht="22.5" customHeight="1" outlineLevel="1" x14ac:dyDescent="0.25">
      <c r="A34" s="4"/>
      <c r="B34" s="18" t="s">
        <v>119</v>
      </c>
      <c r="C34" s="15"/>
      <c r="D34" s="40">
        <f>SUBTOTAL(9,D33:D33)</f>
        <v>2320</v>
      </c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2.5" customHeight="1" outlineLevel="2" x14ac:dyDescent="0.25">
      <c r="A35" s="4">
        <v>2018</v>
      </c>
      <c r="B35" s="4" t="s">
        <v>109</v>
      </c>
      <c r="C35" s="15">
        <v>43418</v>
      </c>
      <c r="D35" s="13">
        <v>2900</v>
      </c>
      <c r="E35" s="5">
        <v>424</v>
      </c>
      <c r="F35" s="15">
        <v>43411</v>
      </c>
      <c r="G35" s="5">
        <v>3611</v>
      </c>
      <c r="H35" s="5" t="s">
        <v>36</v>
      </c>
      <c r="I35" s="5" t="s">
        <v>39</v>
      </c>
      <c r="J35" s="5" t="s">
        <v>198</v>
      </c>
      <c r="K35" s="5" t="s">
        <v>41</v>
      </c>
      <c r="L35" s="5" t="s">
        <v>189</v>
      </c>
      <c r="M35" s="5" t="s">
        <v>37</v>
      </c>
      <c r="N35" s="5" t="s">
        <v>43</v>
      </c>
      <c r="O35" s="5" t="s">
        <v>42</v>
      </c>
      <c r="P35" s="6" t="s">
        <v>38</v>
      </c>
    </row>
    <row r="36" spans="1:16" outlineLevel="2" x14ac:dyDescent="0.25">
      <c r="A36" s="4">
        <v>2018</v>
      </c>
      <c r="B36" s="4" t="s">
        <v>109</v>
      </c>
      <c r="C36" s="15">
        <v>43418</v>
      </c>
      <c r="D36" s="13">
        <v>2900</v>
      </c>
      <c r="E36" s="5">
        <v>423</v>
      </c>
      <c r="F36" s="15">
        <v>43412</v>
      </c>
      <c r="G36" s="5">
        <v>3611</v>
      </c>
      <c r="H36" s="5" t="s">
        <v>36</v>
      </c>
      <c r="I36" s="5" t="s">
        <v>39</v>
      </c>
      <c r="J36" s="5" t="s">
        <v>198</v>
      </c>
      <c r="K36" s="5" t="s">
        <v>41</v>
      </c>
      <c r="L36" s="5" t="s">
        <v>189</v>
      </c>
      <c r="M36" s="5" t="s">
        <v>37</v>
      </c>
      <c r="N36" s="5" t="s">
        <v>43</v>
      </c>
      <c r="O36" s="5" t="s">
        <v>42</v>
      </c>
      <c r="P36" s="6" t="s">
        <v>38</v>
      </c>
    </row>
    <row r="37" spans="1:16" outlineLevel="1" x14ac:dyDescent="0.25">
      <c r="A37" s="4"/>
      <c r="B37" s="18" t="s">
        <v>120</v>
      </c>
      <c r="C37" s="15"/>
      <c r="D37" s="40">
        <f>SUBTOTAL(9,D35:D36)</f>
        <v>5800</v>
      </c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outlineLevel="2" x14ac:dyDescent="0.25">
      <c r="A38" s="4">
        <v>2018</v>
      </c>
      <c r="B38" s="4" t="s">
        <v>110</v>
      </c>
      <c r="C38" s="15">
        <v>43439</v>
      </c>
      <c r="D38" s="13">
        <v>2900</v>
      </c>
      <c r="E38" s="5">
        <v>430</v>
      </c>
      <c r="F38" s="15">
        <v>43431</v>
      </c>
      <c r="G38" s="5">
        <v>3611</v>
      </c>
      <c r="H38" s="5" t="s">
        <v>36</v>
      </c>
      <c r="I38" s="5" t="s">
        <v>39</v>
      </c>
      <c r="J38" s="5" t="s">
        <v>198</v>
      </c>
      <c r="K38" s="5" t="s">
        <v>41</v>
      </c>
      <c r="L38" s="5" t="s">
        <v>189</v>
      </c>
      <c r="M38" s="5" t="s">
        <v>37</v>
      </c>
      <c r="N38" s="5" t="s">
        <v>43</v>
      </c>
      <c r="O38" s="5" t="s">
        <v>42</v>
      </c>
      <c r="P38" s="6" t="s">
        <v>38</v>
      </c>
    </row>
    <row r="39" spans="1:16" outlineLevel="2" x14ac:dyDescent="0.25">
      <c r="A39" s="4">
        <v>2018</v>
      </c>
      <c r="B39" s="4" t="s">
        <v>110</v>
      </c>
      <c r="C39" s="15">
        <v>43439</v>
      </c>
      <c r="D39" s="13">
        <v>696</v>
      </c>
      <c r="E39" s="5">
        <v>431</v>
      </c>
      <c r="F39" s="15">
        <v>43431</v>
      </c>
      <c r="G39" s="5">
        <v>3611</v>
      </c>
      <c r="H39" s="5" t="s">
        <v>36</v>
      </c>
      <c r="I39" s="5" t="s">
        <v>39</v>
      </c>
      <c r="J39" s="5" t="s">
        <v>198</v>
      </c>
      <c r="K39" s="5" t="s">
        <v>41</v>
      </c>
      <c r="L39" s="5" t="s">
        <v>189</v>
      </c>
      <c r="M39" s="5" t="s">
        <v>37</v>
      </c>
      <c r="N39" s="5" t="s">
        <v>43</v>
      </c>
      <c r="O39" s="5" t="s">
        <v>42</v>
      </c>
      <c r="P39" s="6" t="s">
        <v>38</v>
      </c>
    </row>
    <row r="40" spans="1:16" outlineLevel="1" x14ac:dyDescent="0.25">
      <c r="A40" s="19"/>
      <c r="B40" s="23" t="s">
        <v>121</v>
      </c>
      <c r="C40" s="20"/>
      <c r="D40" s="41">
        <f>SUBTOTAL(9,D38:D39)</f>
        <v>3596</v>
      </c>
      <c r="E40" s="21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25">
      <c r="A41" s="19"/>
      <c r="B41" s="23" t="s">
        <v>122</v>
      </c>
      <c r="C41" s="20"/>
      <c r="D41" s="41">
        <f>SUBTOTAL(9,D3:D39)</f>
        <v>176363.62</v>
      </c>
      <c r="E41" s="21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2"/>
    </row>
    <row r="42" spans="1:16" ht="60.75" customHeight="1" x14ac:dyDescent="0.25">
      <c r="A42" s="88" t="s">
        <v>200</v>
      </c>
      <c r="B42" s="88"/>
      <c r="C42" s="88"/>
      <c r="D42" s="88"/>
      <c r="E42" s="88"/>
      <c r="F42" s="88"/>
    </row>
  </sheetData>
  <mergeCells count="2">
    <mergeCell ref="A1:P1"/>
    <mergeCell ref="A42:F42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28" zoomScaleNormal="100" workbookViewId="0">
      <selection activeCell="A44" sqref="A44:F44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43.28515625" bestFit="1" customWidth="1"/>
    <col min="11" max="11" width="28.7109375" bestFit="1" customWidth="1"/>
    <col min="12" max="12" width="19.5703125" bestFit="1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101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26">
        <v>2019</v>
      </c>
      <c r="B3" s="26" t="s">
        <v>126</v>
      </c>
      <c r="C3" s="27">
        <v>43508</v>
      </c>
      <c r="D3" s="28">
        <v>4640</v>
      </c>
      <c r="E3" s="29">
        <v>450</v>
      </c>
      <c r="F3" s="27">
        <v>43502</v>
      </c>
      <c r="G3" s="29">
        <v>3611</v>
      </c>
      <c r="H3" s="29" t="s">
        <v>36</v>
      </c>
      <c r="I3" s="29" t="s">
        <v>39</v>
      </c>
      <c r="J3" s="29" t="s">
        <v>198</v>
      </c>
      <c r="K3" s="29" t="s">
        <v>41</v>
      </c>
      <c r="L3" s="29" t="s">
        <v>191</v>
      </c>
      <c r="M3" s="29" t="s">
        <v>37</v>
      </c>
      <c r="N3" s="29" t="s">
        <v>43</v>
      </c>
      <c r="O3" s="29" t="s">
        <v>42</v>
      </c>
      <c r="P3" s="30" t="s">
        <v>38</v>
      </c>
    </row>
    <row r="4" spans="1:16" ht="22.5" customHeight="1" outlineLevel="2" x14ac:dyDescent="0.25">
      <c r="A4" s="26">
        <v>2019</v>
      </c>
      <c r="B4" s="26" t="s">
        <v>126</v>
      </c>
      <c r="C4" s="27">
        <v>43517</v>
      </c>
      <c r="D4" s="28">
        <v>8700</v>
      </c>
      <c r="E4" s="29" t="s">
        <v>73</v>
      </c>
      <c r="F4" s="27">
        <v>43508</v>
      </c>
      <c r="G4" s="29">
        <v>3611</v>
      </c>
      <c r="H4" s="29" t="s">
        <v>36</v>
      </c>
      <c r="I4" s="29" t="s">
        <v>74</v>
      </c>
      <c r="J4" s="29" t="s">
        <v>198</v>
      </c>
      <c r="K4" s="29" t="s">
        <v>41</v>
      </c>
      <c r="L4" s="29" t="s">
        <v>188</v>
      </c>
      <c r="M4" s="29" t="s">
        <v>37</v>
      </c>
      <c r="N4" s="29" t="s">
        <v>43</v>
      </c>
      <c r="O4" s="29" t="s">
        <v>42</v>
      </c>
      <c r="P4" s="30" t="s">
        <v>38</v>
      </c>
    </row>
    <row r="5" spans="1:16" ht="22.5" customHeight="1" outlineLevel="1" x14ac:dyDescent="0.25">
      <c r="A5" s="26"/>
      <c r="B5" s="33" t="s">
        <v>134</v>
      </c>
      <c r="C5" s="27"/>
      <c r="D5" s="28">
        <f>SUBTOTAL(9,D3:D4)</f>
        <v>13340</v>
      </c>
      <c r="E5" s="29"/>
      <c r="F5" s="27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22.5" customHeight="1" outlineLevel="2" x14ac:dyDescent="0.25">
      <c r="A6" s="7">
        <v>2019</v>
      </c>
      <c r="B6" s="7" t="s">
        <v>129</v>
      </c>
      <c r="C6" s="16">
        <v>43528</v>
      </c>
      <c r="D6" s="14">
        <v>6960</v>
      </c>
      <c r="E6" s="8">
        <v>458</v>
      </c>
      <c r="F6" s="16">
        <v>43524</v>
      </c>
      <c r="G6" s="8">
        <v>3611</v>
      </c>
      <c r="H6" s="29" t="s">
        <v>36</v>
      </c>
      <c r="I6" s="8" t="s">
        <v>39</v>
      </c>
      <c r="J6" s="8" t="s">
        <v>198</v>
      </c>
      <c r="K6" s="29" t="s">
        <v>41</v>
      </c>
      <c r="L6" s="29" t="s">
        <v>191</v>
      </c>
      <c r="M6" s="29" t="s">
        <v>37</v>
      </c>
      <c r="N6" s="29" t="s">
        <v>43</v>
      </c>
      <c r="O6" s="29" t="s">
        <v>42</v>
      </c>
      <c r="P6" s="9" t="s">
        <v>38</v>
      </c>
    </row>
    <row r="7" spans="1:16" ht="22.5" customHeight="1" outlineLevel="1" x14ac:dyDescent="0.25">
      <c r="A7" s="7"/>
      <c r="B7" s="25" t="s">
        <v>135</v>
      </c>
      <c r="C7" s="16"/>
      <c r="D7" s="14">
        <f>SUBTOTAL(9,D6:D6)</f>
        <v>6960</v>
      </c>
      <c r="E7" s="8"/>
      <c r="F7" s="16"/>
      <c r="G7" s="8"/>
      <c r="H7" s="29"/>
      <c r="I7" s="8"/>
      <c r="J7" s="8"/>
      <c r="K7" s="29"/>
      <c r="L7" s="8"/>
      <c r="M7" s="29"/>
      <c r="N7" s="29"/>
      <c r="O7" s="29"/>
      <c r="P7" s="9"/>
    </row>
    <row r="8" spans="1:16" ht="22.5" customHeight="1" outlineLevel="2" x14ac:dyDescent="0.25">
      <c r="A8" s="26">
        <v>2019</v>
      </c>
      <c r="B8" s="31" t="s">
        <v>123</v>
      </c>
      <c r="C8" s="27">
        <v>43563</v>
      </c>
      <c r="D8" s="28">
        <v>2320</v>
      </c>
      <c r="E8" s="29">
        <v>339</v>
      </c>
      <c r="F8" s="27">
        <v>43528</v>
      </c>
      <c r="G8" s="29">
        <v>3611</v>
      </c>
      <c r="H8" s="29" t="s">
        <v>36</v>
      </c>
      <c r="I8" s="29" t="s">
        <v>40</v>
      </c>
      <c r="J8" s="29" t="s">
        <v>198</v>
      </c>
      <c r="K8" s="29" t="s">
        <v>41</v>
      </c>
      <c r="L8" s="29" t="s">
        <v>192</v>
      </c>
      <c r="M8" s="29" t="s">
        <v>37</v>
      </c>
      <c r="N8" s="29" t="s">
        <v>43</v>
      </c>
      <c r="O8" s="29" t="s">
        <v>42</v>
      </c>
      <c r="P8" s="30" t="s">
        <v>38</v>
      </c>
    </row>
    <row r="9" spans="1:16" ht="22.5" customHeight="1" outlineLevel="2" x14ac:dyDescent="0.25">
      <c r="A9" s="7">
        <v>2019</v>
      </c>
      <c r="B9" s="31" t="s">
        <v>123</v>
      </c>
      <c r="C9" s="16">
        <v>43558</v>
      </c>
      <c r="D9" s="14">
        <v>6960</v>
      </c>
      <c r="E9" s="8">
        <v>467</v>
      </c>
      <c r="F9" s="16">
        <v>43556</v>
      </c>
      <c r="G9" s="29">
        <v>3611</v>
      </c>
      <c r="H9" s="29" t="s">
        <v>36</v>
      </c>
      <c r="I9" s="8" t="s">
        <v>39</v>
      </c>
      <c r="J9" s="8" t="s">
        <v>198</v>
      </c>
      <c r="K9" s="29" t="s">
        <v>41</v>
      </c>
      <c r="L9" s="29" t="s">
        <v>191</v>
      </c>
      <c r="M9" s="8" t="s">
        <v>37</v>
      </c>
      <c r="N9" s="29" t="s">
        <v>43</v>
      </c>
      <c r="O9" s="29" t="s">
        <v>42</v>
      </c>
      <c r="P9" s="9" t="s">
        <v>38</v>
      </c>
    </row>
    <row r="10" spans="1:16" ht="22.5" customHeight="1" outlineLevel="1" x14ac:dyDescent="0.25">
      <c r="A10" s="7"/>
      <c r="B10" s="34" t="s">
        <v>136</v>
      </c>
      <c r="C10" s="16"/>
      <c r="D10" s="14">
        <f>SUBTOTAL(9,D8:D9)</f>
        <v>9280</v>
      </c>
      <c r="E10" s="8"/>
      <c r="F10" s="16"/>
      <c r="G10" s="29"/>
      <c r="H10" s="29"/>
      <c r="I10" s="8"/>
      <c r="J10" s="8"/>
      <c r="K10" s="29"/>
      <c r="L10" s="8"/>
      <c r="M10" s="8"/>
      <c r="N10" s="29"/>
      <c r="O10" s="29"/>
      <c r="P10" s="9"/>
    </row>
    <row r="11" spans="1:16" ht="22.5" customHeight="1" outlineLevel="2" x14ac:dyDescent="0.25">
      <c r="A11" s="26">
        <v>2019</v>
      </c>
      <c r="B11" s="26" t="s">
        <v>130</v>
      </c>
      <c r="C11" s="27">
        <v>43588</v>
      </c>
      <c r="D11" s="28">
        <v>2320</v>
      </c>
      <c r="E11" s="29">
        <v>343</v>
      </c>
      <c r="F11" s="27">
        <v>43557</v>
      </c>
      <c r="G11" s="8">
        <v>3611</v>
      </c>
      <c r="H11" s="29" t="s">
        <v>36</v>
      </c>
      <c r="I11" s="29" t="s">
        <v>44</v>
      </c>
      <c r="J11" s="29" t="s">
        <v>198</v>
      </c>
      <c r="K11" s="29" t="s">
        <v>41</v>
      </c>
      <c r="L11" s="29" t="s">
        <v>192</v>
      </c>
      <c r="M11" s="8" t="s">
        <v>37</v>
      </c>
      <c r="N11" s="29" t="s">
        <v>43</v>
      </c>
      <c r="O11" s="29" t="s">
        <v>42</v>
      </c>
      <c r="P11" s="9" t="s">
        <v>38</v>
      </c>
    </row>
    <row r="12" spans="1:16" ht="22.5" customHeight="1" outlineLevel="2" x14ac:dyDescent="0.25">
      <c r="A12" s="26">
        <v>2019</v>
      </c>
      <c r="B12" s="26" t="s">
        <v>130</v>
      </c>
      <c r="C12" s="27"/>
      <c r="D12" s="28">
        <v>1705.2</v>
      </c>
      <c r="E12" s="29">
        <v>796</v>
      </c>
      <c r="F12" s="27">
        <v>43559</v>
      </c>
      <c r="G12" s="8">
        <v>3611</v>
      </c>
      <c r="H12" s="29" t="s">
        <v>36</v>
      </c>
      <c r="I12" s="29" t="s">
        <v>64</v>
      </c>
      <c r="J12" s="29" t="s">
        <v>198</v>
      </c>
      <c r="K12" s="29" t="s">
        <v>41</v>
      </c>
      <c r="L12" s="29" t="s">
        <v>193</v>
      </c>
      <c r="M12" s="8" t="s">
        <v>65</v>
      </c>
      <c r="N12" s="29" t="s">
        <v>43</v>
      </c>
      <c r="O12" s="29" t="s">
        <v>42</v>
      </c>
      <c r="P12" s="9" t="s">
        <v>38</v>
      </c>
    </row>
    <row r="13" spans="1:16" ht="22.5" customHeight="1" outlineLevel="2" x14ac:dyDescent="0.25">
      <c r="A13" s="7">
        <v>2019</v>
      </c>
      <c r="B13" s="26" t="s">
        <v>130</v>
      </c>
      <c r="C13" s="16">
        <v>43593</v>
      </c>
      <c r="D13" s="14">
        <v>6960</v>
      </c>
      <c r="E13" s="29">
        <v>472</v>
      </c>
      <c r="F13" s="16">
        <v>43585</v>
      </c>
      <c r="G13" s="29">
        <v>3611</v>
      </c>
      <c r="H13" s="29" t="s">
        <v>36</v>
      </c>
      <c r="I13" s="8" t="s">
        <v>39</v>
      </c>
      <c r="J13" s="8" t="s">
        <v>198</v>
      </c>
      <c r="K13" s="8" t="s">
        <v>41</v>
      </c>
      <c r="L13" s="29" t="s">
        <v>191</v>
      </c>
      <c r="M13" s="8" t="s">
        <v>37</v>
      </c>
      <c r="N13" s="29" t="s">
        <v>43</v>
      </c>
      <c r="O13" s="29" t="s">
        <v>42</v>
      </c>
      <c r="P13" s="9" t="s">
        <v>38</v>
      </c>
    </row>
    <row r="14" spans="1:16" ht="22.5" customHeight="1" outlineLevel="1" x14ac:dyDescent="0.25">
      <c r="A14" s="7"/>
      <c r="B14" s="33" t="s">
        <v>137</v>
      </c>
      <c r="C14" s="16"/>
      <c r="D14" s="14">
        <f>SUBTOTAL(9,D11:D13)</f>
        <v>10985.2</v>
      </c>
      <c r="E14" s="29"/>
      <c r="F14" s="16"/>
      <c r="G14" s="29"/>
      <c r="H14" s="29"/>
      <c r="I14" s="8"/>
      <c r="J14" s="8"/>
      <c r="K14" s="8"/>
      <c r="L14" s="8"/>
      <c r="M14" s="8"/>
      <c r="N14" s="29"/>
      <c r="O14" s="29"/>
      <c r="P14" s="9"/>
    </row>
    <row r="15" spans="1:16" ht="22.5" customHeight="1" outlineLevel="2" x14ac:dyDescent="0.25">
      <c r="A15" s="7">
        <v>2019</v>
      </c>
      <c r="B15" s="7" t="s">
        <v>128</v>
      </c>
      <c r="C15" s="27">
        <v>43629</v>
      </c>
      <c r="D15" s="28">
        <v>12376.04</v>
      </c>
      <c r="E15" s="29" t="s">
        <v>75</v>
      </c>
      <c r="F15" s="27">
        <v>43593</v>
      </c>
      <c r="G15" s="8">
        <v>3611</v>
      </c>
      <c r="H15" s="29" t="s">
        <v>36</v>
      </c>
      <c r="I15" s="29" t="s">
        <v>78</v>
      </c>
      <c r="J15" s="29" t="s">
        <v>78</v>
      </c>
      <c r="K15" s="29" t="s">
        <v>77</v>
      </c>
      <c r="L15" s="29" t="s">
        <v>76</v>
      </c>
      <c r="M15" s="8" t="s">
        <v>79</v>
      </c>
      <c r="N15" s="29" t="s">
        <v>43</v>
      </c>
      <c r="O15" s="29" t="s">
        <v>42</v>
      </c>
      <c r="P15" s="9" t="s">
        <v>38</v>
      </c>
    </row>
    <row r="16" spans="1:16" ht="22.5" customHeight="1" outlineLevel="2" x14ac:dyDescent="0.25">
      <c r="A16" s="26">
        <v>2019</v>
      </c>
      <c r="B16" s="7" t="s">
        <v>128</v>
      </c>
      <c r="C16" s="27">
        <v>43623</v>
      </c>
      <c r="D16" s="28">
        <v>6960</v>
      </c>
      <c r="E16" s="29">
        <v>477</v>
      </c>
      <c r="F16" s="27">
        <v>43619</v>
      </c>
      <c r="G16" s="29">
        <v>3611</v>
      </c>
      <c r="H16" s="29" t="s">
        <v>36</v>
      </c>
      <c r="I16" s="8" t="s">
        <v>39</v>
      </c>
      <c r="J16" s="8" t="s">
        <v>198</v>
      </c>
      <c r="K16" s="8" t="s">
        <v>41</v>
      </c>
      <c r="L16" s="29" t="s">
        <v>191</v>
      </c>
      <c r="M16" s="8" t="s">
        <v>37</v>
      </c>
      <c r="N16" s="29" t="s">
        <v>43</v>
      </c>
      <c r="O16" s="29" t="s">
        <v>42</v>
      </c>
      <c r="P16" s="9" t="s">
        <v>38</v>
      </c>
    </row>
    <row r="17" spans="1:16" ht="22.5" customHeight="1" outlineLevel="1" x14ac:dyDescent="0.25">
      <c r="A17" s="26"/>
      <c r="B17" s="25" t="s">
        <v>138</v>
      </c>
      <c r="C17" s="27"/>
      <c r="D17" s="28">
        <f>SUBTOTAL(9,D15:D16)</f>
        <v>19336.04</v>
      </c>
      <c r="E17" s="29"/>
      <c r="F17" s="27"/>
      <c r="G17" s="29"/>
      <c r="H17" s="29"/>
      <c r="I17" s="8"/>
      <c r="J17" s="8"/>
      <c r="K17" s="8"/>
      <c r="L17" s="8"/>
      <c r="M17" s="8"/>
      <c r="N17" s="29"/>
      <c r="O17" s="29"/>
      <c r="P17" s="9"/>
    </row>
    <row r="18" spans="1:16" ht="22.5" customHeight="1" outlineLevel="2" x14ac:dyDescent="0.25">
      <c r="A18" s="26">
        <v>2019</v>
      </c>
      <c r="B18" s="26" t="s">
        <v>127</v>
      </c>
      <c r="C18" s="27">
        <v>43664</v>
      </c>
      <c r="D18" s="28">
        <v>24321.65</v>
      </c>
      <c r="E18" s="29">
        <v>5877</v>
      </c>
      <c r="F18" s="27">
        <v>43626</v>
      </c>
      <c r="G18" s="29">
        <v>3611</v>
      </c>
      <c r="H18" s="29" t="s">
        <v>36</v>
      </c>
      <c r="I18" s="8" t="s">
        <v>82</v>
      </c>
      <c r="J18" s="8" t="s">
        <v>82</v>
      </c>
      <c r="K18" s="8" t="s">
        <v>62</v>
      </c>
      <c r="L18" s="8" t="s">
        <v>80</v>
      </c>
      <c r="M18" s="8" t="s">
        <v>37</v>
      </c>
      <c r="N18" s="29" t="s">
        <v>43</v>
      </c>
      <c r="O18" s="29" t="s">
        <v>42</v>
      </c>
      <c r="P18" s="9" t="s">
        <v>38</v>
      </c>
    </row>
    <row r="19" spans="1:16" ht="22.5" customHeight="1" outlineLevel="2" x14ac:dyDescent="0.25">
      <c r="A19" s="26">
        <v>2019</v>
      </c>
      <c r="B19" s="26" t="s">
        <v>127</v>
      </c>
      <c r="C19" s="27">
        <v>43664</v>
      </c>
      <c r="D19" s="28">
        <v>24321.65</v>
      </c>
      <c r="E19" s="29" t="s">
        <v>81</v>
      </c>
      <c r="F19" s="27">
        <v>43626</v>
      </c>
      <c r="G19" s="29">
        <v>3611</v>
      </c>
      <c r="H19" s="29" t="s">
        <v>36</v>
      </c>
      <c r="I19" s="8" t="s">
        <v>82</v>
      </c>
      <c r="J19" s="8" t="s">
        <v>82</v>
      </c>
      <c r="K19" s="8" t="s">
        <v>62</v>
      </c>
      <c r="L19" s="8" t="s">
        <v>83</v>
      </c>
      <c r="M19" s="8" t="s">
        <v>37</v>
      </c>
      <c r="N19" s="29" t="s">
        <v>43</v>
      </c>
      <c r="O19" s="29" t="s">
        <v>42</v>
      </c>
      <c r="P19" s="9" t="s">
        <v>38</v>
      </c>
    </row>
    <row r="20" spans="1:16" ht="22.5" customHeight="1" outlineLevel="2" x14ac:dyDescent="0.25">
      <c r="A20" s="7">
        <v>2019</v>
      </c>
      <c r="B20" s="26" t="s">
        <v>127</v>
      </c>
      <c r="C20" s="8"/>
      <c r="D20" s="14">
        <v>335</v>
      </c>
      <c r="E20" s="8">
        <v>982</v>
      </c>
      <c r="F20" s="16">
        <v>43647</v>
      </c>
      <c r="G20" s="8">
        <v>3611</v>
      </c>
      <c r="H20" s="29" t="s">
        <v>36</v>
      </c>
      <c r="I20" s="8" t="s">
        <v>45</v>
      </c>
      <c r="J20" s="8" t="s">
        <v>46</v>
      </c>
      <c r="K20" s="8" t="s">
        <v>47</v>
      </c>
      <c r="L20" s="8" t="s">
        <v>48</v>
      </c>
      <c r="M20" s="8" t="s">
        <v>49</v>
      </c>
      <c r="N20" s="8" t="s">
        <v>50</v>
      </c>
      <c r="O20" s="29" t="s">
        <v>42</v>
      </c>
      <c r="P20" s="9" t="s">
        <v>38</v>
      </c>
    </row>
    <row r="21" spans="1:16" ht="22.5" customHeight="1" outlineLevel="2" x14ac:dyDescent="0.25">
      <c r="A21" s="26">
        <v>2019</v>
      </c>
      <c r="B21" s="26" t="s">
        <v>127</v>
      </c>
      <c r="C21" s="29"/>
      <c r="D21" s="28">
        <v>350</v>
      </c>
      <c r="E21" s="29">
        <v>77232</v>
      </c>
      <c r="F21" s="16">
        <v>43647</v>
      </c>
      <c r="G21" s="29">
        <v>3611</v>
      </c>
      <c r="H21" s="29" t="s">
        <v>36</v>
      </c>
      <c r="I21" s="29" t="s">
        <v>51</v>
      </c>
      <c r="J21" s="29" t="s">
        <v>51</v>
      </c>
      <c r="K21" s="8" t="s">
        <v>47</v>
      </c>
      <c r="L21" s="29" t="s">
        <v>52</v>
      </c>
      <c r="M21" s="29" t="s">
        <v>53</v>
      </c>
      <c r="N21" s="29" t="s">
        <v>54</v>
      </c>
      <c r="O21" s="29" t="s">
        <v>42</v>
      </c>
      <c r="P21" s="9" t="s">
        <v>38</v>
      </c>
    </row>
    <row r="22" spans="1:16" ht="22.5" customHeight="1" outlineLevel="2" x14ac:dyDescent="0.25">
      <c r="A22" s="7">
        <v>2019</v>
      </c>
      <c r="B22" s="26" t="s">
        <v>127</v>
      </c>
      <c r="C22" s="16">
        <v>43650</v>
      </c>
      <c r="D22" s="14">
        <v>6960</v>
      </c>
      <c r="E22" s="8">
        <v>485</v>
      </c>
      <c r="F22" s="16">
        <v>43648</v>
      </c>
      <c r="G22" s="29">
        <v>3611</v>
      </c>
      <c r="H22" s="29" t="s">
        <v>36</v>
      </c>
      <c r="I22" s="8" t="s">
        <v>39</v>
      </c>
      <c r="J22" s="8" t="s">
        <v>198</v>
      </c>
      <c r="K22" s="8" t="s">
        <v>41</v>
      </c>
      <c r="L22" s="29" t="s">
        <v>191</v>
      </c>
      <c r="M22" s="8" t="s">
        <v>37</v>
      </c>
      <c r="N22" s="8" t="s">
        <v>43</v>
      </c>
      <c r="O22" s="29" t="s">
        <v>42</v>
      </c>
      <c r="P22" s="9" t="s">
        <v>38</v>
      </c>
    </row>
    <row r="23" spans="1:16" ht="22.5" customHeight="1" outlineLevel="1" x14ac:dyDescent="0.25">
      <c r="A23" s="7"/>
      <c r="B23" s="33" t="s">
        <v>139</v>
      </c>
      <c r="C23" s="16"/>
      <c r="D23" s="14">
        <f>SUBTOTAL(9,D18:D22)</f>
        <v>56288.3</v>
      </c>
      <c r="E23" s="8"/>
      <c r="F23" s="16"/>
      <c r="G23" s="29"/>
      <c r="H23" s="29"/>
      <c r="I23" s="8"/>
      <c r="J23" s="8"/>
      <c r="K23" s="8"/>
      <c r="L23" s="8"/>
      <c r="M23" s="8"/>
      <c r="N23" s="8"/>
      <c r="O23" s="29"/>
      <c r="P23" s="9"/>
    </row>
    <row r="24" spans="1:16" ht="22.5" customHeight="1" outlineLevel="2" x14ac:dyDescent="0.25">
      <c r="A24" s="26">
        <v>2019</v>
      </c>
      <c r="B24" s="32" t="s">
        <v>124</v>
      </c>
      <c r="C24" s="27">
        <v>43690</v>
      </c>
      <c r="D24" s="28">
        <v>2320</v>
      </c>
      <c r="E24" s="29">
        <v>350</v>
      </c>
      <c r="F24" s="27">
        <v>43650</v>
      </c>
      <c r="G24" s="8">
        <v>3611</v>
      </c>
      <c r="H24" s="29" t="s">
        <v>36</v>
      </c>
      <c r="I24" s="29" t="s">
        <v>40</v>
      </c>
      <c r="J24" s="29" t="s">
        <v>198</v>
      </c>
      <c r="K24" s="29" t="s">
        <v>41</v>
      </c>
      <c r="L24" s="29" t="s">
        <v>192</v>
      </c>
      <c r="M24" s="29" t="s">
        <v>37</v>
      </c>
      <c r="N24" s="8" t="s">
        <v>43</v>
      </c>
      <c r="O24" s="29" t="s">
        <v>42</v>
      </c>
      <c r="P24" s="9" t="s">
        <v>38</v>
      </c>
    </row>
    <row r="25" spans="1:16" ht="22.5" customHeight="1" outlineLevel="2" x14ac:dyDescent="0.25">
      <c r="A25" s="7">
        <v>2019</v>
      </c>
      <c r="B25" s="32" t="s">
        <v>124</v>
      </c>
      <c r="C25" s="16">
        <v>43690</v>
      </c>
      <c r="D25" s="14">
        <v>6960</v>
      </c>
      <c r="E25" s="8">
        <v>490</v>
      </c>
      <c r="F25" s="16">
        <v>43676</v>
      </c>
      <c r="G25" s="29">
        <v>3611</v>
      </c>
      <c r="H25" s="29" t="s">
        <v>36</v>
      </c>
      <c r="I25" s="8" t="s">
        <v>39</v>
      </c>
      <c r="J25" s="8" t="s">
        <v>198</v>
      </c>
      <c r="K25" s="8" t="s">
        <v>41</v>
      </c>
      <c r="L25" s="29" t="s">
        <v>191</v>
      </c>
      <c r="M25" s="29" t="s">
        <v>37</v>
      </c>
      <c r="N25" s="8" t="s">
        <v>43</v>
      </c>
      <c r="O25" s="29" t="s">
        <v>42</v>
      </c>
      <c r="P25" s="9" t="s">
        <v>38</v>
      </c>
    </row>
    <row r="26" spans="1:16" ht="22.5" customHeight="1" outlineLevel="2" x14ac:dyDescent="0.25">
      <c r="A26" s="26">
        <v>2019</v>
      </c>
      <c r="B26" s="32" t="s">
        <v>124</v>
      </c>
      <c r="C26" s="29"/>
      <c r="D26" s="28">
        <v>1397</v>
      </c>
      <c r="E26" s="29" t="s">
        <v>55</v>
      </c>
      <c r="F26" s="27">
        <v>43704</v>
      </c>
      <c r="G26" s="29">
        <v>3611</v>
      </c>
      <c r="H26" s="29" t="s">
        <v>36</v>
      </c>
      <c r="I26" s="29" t="s">
        <v>56</v>
      </c>
      <c r="J26" s="29" t="s">
        <v>56</v>
      </c>
      <c r="K26" s="29" t="s">
        <v>62</v>
      </c>
      <c r="L26" s="29" t="s">
        <v>71</v>
      </c>
      <c r="M26" s="29" t="s">
        <v>57</v>
      </c>
      <c r="N26" s="8" t="s">
        <v>43</v>
      </c>
      <c r="O26" s="29" t="s">
        <v>42</v>
      </c>
      <c r="P26" s="9" t="s">
        <v>38</v>
      </c>
    </row>
    <row r="27" spans="1:16" ht="22.5" customHeight="1" outlineLevel="1" x14ac:dyDescent="0.25">
      <c r="A27" s="26"/>
      <c r="B27" s="35" t="s">
        <v>140</v>
      </c>
      <c r="C27" s="29"/>
      <c r="D27" s="28">
        <f>SUBTOTAL(9,D24:D26)</f>
        <v>10677</v>
      </c>
      <c r="E27" s="29"/>
      <c r="F27" s="27"/>
      <c r="G27" s="29"/>
      <c r="H27" s="29"/>
      <c r="I27" s="29"/>
      <c r="J27" s="29"/>
      <c r="K27" s="29"/>
      <c r="L27" s="29"/>
      <c r="M27" s="29"/>
      <c r="N27" s="8"/>
      <c r="O27" s="29"/>
      <c r="P27" s="9"/>
    </row>
    <row r="28" spans="1:16" ht="22.5" customHeight="1" outlineLevel="2" x14ac:dyDescent="0.25">
      <c r="A28" s="7">
        <v>2019</v>
      </c>
      <c r="B28" s="7" t="s">
        <v>133</v>
      </c>
      <c r="C28" s="16">
        <v>43720</v>
      </c>
      <c r="D28" s="14">
        <v>2320</v>
      </c>
      <c r="E28" s="8">
        <v>354</v>
      </c>
      <c r="F28" s="16">
        <v>43738</v>
      </c>
      <c r="G28" s="29">
        <v>3611</v>
      </c>
      <c r="H28" s="29" t="s">
        <v>36</v>
      </c>
      <c r="I28" s="8" t="s">
        <v>40</v>
      </c>
      <c r="J28" s="8" t="s">
        <v>198</v>
      </c>
      <c r="K28" s="8" t="s">
        <v>41</v>
      </c>
      <c r="L28" s="29" t="s">
        <v>192</v>
      </c>
      <c r="M28" s="8" t="s">
        <v>37</v>
      </c>
      <c r="N28" s="8" t="s">
        <v>43</v>
      </c>
      <c r="O28" s="29" t="s">
        <v>42</v>
      </c>
      <c r="P28" s="9" t="s">
        <v>38</v>
      </c>
    </row>
    <row r="29" spans="1:16" ht="22.5" customHeight="1" outlineLevel="1" x14ac:dyDescent="0.25">
      <c r="A29" s="7"/>
      <c r="B29" s="25" t="s">
        <v>141</v>
      </c>
      <c r="C29" s="16"/>
      <c r="D29" s="14">
        <f>SUBTOTAL(9,D28:D28)</f>
        <v>2320</v>
      </c>
      <c r="E29" s="8"/>
      <c r="F29" s="16"/>
      <c r="G29" s="29"/>
      <c r="H29" s="29"/>
      <c r="I29" s="8"/>
      <c r="J29" s="8"/>
      <c r="K29" s="8"/>
      <c r="L29" s="8"/>
      <c r="M29" s="8"/>
      <c r="N29" s="8"/>
      <c r="O29" s="29"/>
      <c r="P29" s="9"/>
    </row>
    <row r="30" spans="1:16" ht="22.5" customHeight="1" outlineLevel="2" x14ac:dyDescent="0.25">
      <c r="A30" s="7">
        <v>2019</v>
      </c>
      <c r="B30" s="7" t="s">
        <v>132</v>
      </c>
      <c r="C30" s="16">
        <v>43739</v>
      </c>
      <c r="D30" s="14">
        <v>6969</v>
      </c>
      <c r="E30" s="8">
        <v>502</v>
      </c>
      <c r="F30" s="16">
        <v>43713</v>
      </c>
      <c r="G30" s="8">
        <v>3611</v>
      </c>
      <c r="H30" s="29" t="s">
        <v>36</v>
      </c>
      <c r="I30" s="8" t="s">
        <v>39</v>
      </c>
      <c r="J30" s="8" t="s">
        <v>198</v>
      </c>
      <c r="K30" s="8" t="s">
        <v>41</v>
      </c>
      <c r="L30" s="29" t="s">
        <v>191</v>
      </c>
      <c r="M30" s="8" t="s">
        <v>37</v>
      </c>
      <c r="N30" s="8" t="s">
        <v>43</v>
      </c>
      <c r="O30" s="29" t="s">
        <v>42</v>
      </c>
      <c r="P30" s="9" t="s">
        <v>38</v>
      </c>
    </row>
    <row r="31" spans="1:16" ht="22.5" customHeight="1" outlineLevel="2" x14ac:dyDescent="0.25">
      <c r="A31" s="26">
        <v>2019</v>
      </c>
      <c r="B31" s="7" t="s">
        <v>132</v>
      </c>
      <c r="C31" s="29"/>
      <c r="D31" s="28">
        <v>3904</v>
      </c>
      <c r="E31" s="29">
        <v>14911</v>
      </c>
      <c r="F31" s="16">
        <v>43717</v>
      </c>
      <c r="G31" s="29">
        <v>3611</v>
      </c>
      <c r="H31" s="29" t="s">
        <v>36</v>
      </c>
      <c r="I31" s="29" t="s">
        <v>58</v>
      </c>
      <c r="J31" s="29" t="s">
        <v>198</v>
      </c>
      <c r="K31" s="29" t="s">
        <v>41</v>
      </c>
      <c r="L31" s="29" t="s">
        <v>194</v>
      </c>
      <c r="M31" s="8" t="s">
        <v>37</v>
      </c>
      <c r="N31" s="8" t="s">
        <v>43</v>
      </c>
      <c r="O31" s="29" t="s">
        <v>42</v>
      </c>
      <c r="P31" s="9" t="s">
        <v>38</v>
      </c>
    </row>
    <row r="32" spans="1:16" ht="22.5" customHeight="1" outlineLevel="2" x14ac:dyDescent="0.25">
      <c r="A32" s="26">
        <v>2019</v>
      </c>
      <c r="B32" s="7" t="s">
        <v>132</v>
      </c>
      <c r="C32" s="29"/>
      <c r="D32" s="28">
        <v>2320</v>
      </c>
      <c r="E32" s="29">
        <v>357</v>
      </c>
      <c r="F32" s="27">
        <v>43742</v>
      </c>
      <c r="G32" s="8">
        <v>3611</v>
      </c>
      <c r="H32" s="29" t="s">
        <v>36</v>
      </c>
      <c r="I32" s="8" t="s">
        <v>40</v>
      </c>
      <c r="J32" s="8" t="s">
        <v>198</v>
      </c>
      <c r="K32" s="8" t="s">
        <v>41</v>
      </c>
      <c r="L32" s="29" t="s">
        <v>192</v>
      </c>
      <c r="M32" s="8" t="s">
        <v>37</v>
      </c>
      <c r="N32" s="8" t="s">
        <v>43</v>
      </c>
      <c r="O32" s="29" t="s">
        <v>42</v>
      </c>
      <c r="P32" s="9" t="s">
        <v>38</v>
      </c>
    </row>
    <row r="33" spans="1:16" ht="22.5" customHeight="1" outlineLevel="1" x14ac:dyDescent="0.25">
      <c r="A33" s="7"/>
      <c r="B33" s="25" t="s">
        <v>142</v>
      </c>
      <c r="C33" s="16"/>
      <c r="D33" s="14">
        <f>SUBTOTAL(9,D30:D32)</f>
        <v>13193</v>
      </c>
      <c r="E33" s="8"/>
      <c r="F33" s="16"/>
      <c r="G33" s="29"/>
      <c r="H33" s="29"/>
      <c r="I33" s="8"/>
      <c r="J33" s="8"/>
      <c r="K33" s="8"/>
      <c r="L33" s="8"/>
      <c r="M33" s="8"/>
      <c r="N33" s="8"/>
      <c r="O33" s="29"/>
      <c r="P33" s="9"/>
    </row>
    <row r="34" spans="1:16" ht="22.5" customHeight="1" outlineLevel="2" x14ac:dyDescent="0.25">
      <c r="A34" s="7">
        <v>2019</v>
      </c>
      <c r="B34" s="25" t="s">
        <v>131</v>
      </c>
      <c r="C34" s="16">
        <v>43783</v>
      </c>
      <c r="D34" s="14">
        <v>6960</v>
      </c>
      <c r="E34" s="8">
        <v>516</v>
      </c>
      <c r="F34" s="16">
        <v>43768</v>
      </c>
      <c r="G34" s="29">
        <v>3611</v>
      </c>
      <c r="H34" s="29" t="s">
        <v>36</v>
      </c>
      <c r="I34" s="8" t="s">
        <v>39</v>
      </c>
      <c r="J34" s="8" t="s">
        <v>198</v>
      </c>
      <c r="K34" s="8" t="s">
        <v>41</v>
      </c>
      <c r="L34" s="29" t="s">
        <v>191</v>
      </c>
      <c r="M34" s="8" t="s">
        <v>37</v>
      </c>
      <c r="N34" s="8" t="s">
        <v>43</v>
      </c>
      <c r="O34" s="29" t="s">
        <v>42</v>
      </c>
      <c r="P34" s="9" t="s">
        <v>38</v>
      </c>
    </row>
    <row r="35" spans="1:16" ht="22.5" customHeight="1" outlineLevel="2" x14ac:dyDescent="0.25">
      <c r="A35" s="7">
        <v>2019</v>
      </c>
      <c r="B35" s="25" t="s">
        <v>131</v>
      </c>
      <c r="C35" s="16"/>
      <c r="D35" s="14">
        <v>24014.9</v>
      </c>
      <c r="E35" s="8">
        <v>103</v>
      </c>
      <c r="F35" s="16">
        <v>43768</v>
      </c>
      <c r="G35" s="29">
        <v>3611</v>
      </c>
      <c r="H35" s="29" t="s">
        <v>36</v>
      </c>
      <c r="I35" s="8" t="s">
        <v>60</v>
      </c>
      <c r="J35" s="8" t="s">
        <v>198</v>
      </c>
      <c r="K35" s="8" t="s">
        <v>41</v>
      </c>
      <c r="L35" s="8" t="s">
        <v>195</v>
      </c>
      <c r="M35" s="8" t="s">
        <v>37</v>
      </c>
      <c r="N35" s="8" t="s">
        <v>43</v>
      </c>
      <c r="O35" s="29" t="s">
        <v>42</v>
      </c>
      <c r="P35" s="9" t="s">
        <v>38</v>
      </c>
    </row>
    <row r="36" spans="1:16" outlineLevel="2" x14ac:dyDescent="0.25">
      <c r="A36" s="7">
        <v>2019</v>
      </c>
      <c r="B36" s="25" t="s">
        <v>131</v>
      </c>
      <c r="C36" s="16"/>
      <c r="D36" s="14">
        <v>2320</v>
      </c>
      <c r="E36" s="8">
        <v>359</v>
      </c>
      <c r="F36" s="16">
        <v>43773</v>
      </c>
      <c r="G36" s="29">
        <v>3611</v>
      </c>
      <c r="H36" s="29" t="s">
        <v>36</v>
      </c>
      <c r="I36" s="8" t="s">
        <v>44</v>
      </c>
      <c r="J36" s="8" t="s">
        <v>198</v>
      </c>
      <c r="K36" s="8" t="s">
        <v>41</v>
      </c>
      <c r="L36" s="29" t="s">
        <v>192</v>
      </c>
      <c r="M36" s="8" t="s">
        <v>37</v>
      </c>
      <c r="N36" s="8" t="s">
        <v>43</v>
      </c>
      <c r="O36" s="29" t="s">
        <v>42</v>
      </c>
      <c r="P36" s="9" t="s">
        <v>38</v>
      </c>
    </row>
    <row r="37" spans="1:16" outlineLevel="2" x14ac:dyDescent="0.25">
      <c r="A37" s="7">
        <v>2019</v>
      </c>
      <c r="B37" s="25" t="s">
        <v>131</v>
      </c>
      <c r="C37" s="16"/>
      <c r="D37" s="14">
        <v>9280</v>
      </c>
      <c r="E37" s="8">
        <v>15838</v>
      </c>
      <c r="F37" s="16">
        <v>43774</v>
      </c>
      <c r="G37" s="29">
        <v>3611</v>
      </c>
      <c r="H37" s="29" t="s">
        <v>36</v>
      </c>
      <c r="I37" s="8" t="s">
        <v>58</v>
      </c>
      <c r="J37" s="8" t="s">
        <v>198</v>
      </c>
      <c r="K37" s="8" t="s">
        <v>41</v>
      </c>
      <c r="L37" s="8" t="s">
        <v>194</v>
      </c>
      <c r="M37" s="8" t="s">
        <v>37</v>
      </c>
      <c r="N37" s="8" t="s">
        <v>43</v>
      </c>
      <c r="O37" s="29" t="s">
        <v>42</v>
      </c>
      <c r="P37" s="9" t="s">
        <v>38</v>
      </c>
    </row>
    <row r="38" spans="1:16" outlineLevel="1" x14ac:dyDescent="0.25">
      <c r="A38" s="7"/>
      <c r="B38" s="25" t="s">
        <v>143</v>
      </c>
      <c r="C38" s="16"/>
      <c r="D38" s="14">
        <f>SUBTOTAL(9,D34:D37)</f>
        <v>42574.9</v>
      </c>
      <c r="E38" s="8"/>
      <c r="F38" s="16"/>
      <c r="G38" s="29"/>
      <c r="H38" s="29"/>
      <c r="I38" s="8"/>
      <c r="J38" s="8"/>
      <c r="K38" s="8"/>
      <c r="L38" s="8"/>
      <c r="M38" s="8"/>
      <c r="N38" s="8"/>
      <c r="O38" s="29"/>
      <c r="P38" s="9"/>
    </row>
    <row r="39" spans="1:16" outlineLevel="2" x14ac:dyDescent="0.25">
      <c r="A39" s="7">
        <v>2019</v>
      </c>
      <c r="B39" s="25" t="s">
        <v>125</v>
      </c>
      <c r="C39" s="16">
        <v>43818</v>
      </c>
      <c r="D39" s="14">
        <v>6960</v>
      </c>
      <c r="E39" s="8">
        <v>1343</v>
      </c>
      <c r="F39" s="16">
        <v>43748</v>
      </c>
      <c r="G39" s="29">
        <v>3611</v>
      </c>
      <c r="H39" s="29" t="s">
        <v>36</v>
      </c>
      <c r="I39" s="8" t="s">
        <v>59</v>
      </c>
      <c r="J39" s="8" t="s">
        <v>198</v>
      </c>
      <c r="K39" s="8" t="s">
        <v>41</v>
      </c>
      <c r="L39" s="8" t="s">
        <v>196</v>
      </c>
      <c r="M39" s="8" t="s">
        <v>37</v>
      </c>
      <c r="N39" s="8" t="s">
        <v>43</v>
      </c>
      <c r="O39" s="29" t="s">
        <v>42</v>
      </c>
      <c r="P39" s="9" t="s">
        <v>38</v>
      </c>
    </row>
    <row r="40" spans="1:16" outlineLevel="2" x14ac:dyDescent="0.25">
      <c r="A40" s="7">
        <v>2019</v>
      </c>
      <c r="B40" s="25" t="s">
        <v>125</v>
      </c>
      <c r="C40" s="16"/>
      <c r="D40" s="14">
        <v>7540</v>
      </c>
      <c r="E40" s="8">
        <v>788</v>
      </c>
      <c r="F40" s="16">
        <v>43767</v>
      </c>
      <c r="G40" s="29">
        <v>3611</v>
      </c>
      <c r="H40" s="29" t="s">
        <v>36</v>
      </c>
      <c r="I40" s="8" t="s">
        <v>67</v>
      </c>
      <c r="J40" s="8" t="s">
        <v>67</v>
      </c>
      <c r="K40" s="8" t="s">
        <v>66</v>
      </c>
      <c r="L40" s="8" t="s">
        <v>68</v>
      </c>
      <c r="M40" s="8" t="s">
        <v>69</v>
      </c>
      <c r="N40" s="8" t="s">
        <v>43</v>
      </c>
      <c r="O40" s="29" t="s">
        <v>42</v>
      </c>
      <c r="P40" s="9" t="s">
        <v>38</v>
      </c>
    </row>
    <row r="41" spans="1:16" outlineLevel="2" x14ac:dyDescent="0.25">
      <c r="A41" s="7">
        <v>2019</v>
      </c>
      <c r="B41" s="25" t="s">
        <v>125</v>
      </c>
      <c r="C41" s="16"/>
      <c r="D41" s="14">
        <v>179</v>
      </c>
      <c r="E41" s="8" t="s">
        <v>72</v>
      </c>
      <c r="F41" s="16">
        <v>43807</v>
      </c>
      <c r="G41" s="29">
        <v>3611</v>
      </c>
      <c r="H41" s="29" t="s">
        <v>36</v>
      </c>
      <c r="I41" s="8" t="s">
        <v>61</v>
      </c>
      <c r="J41" s="8" t="s">
        <v>61</v>
      </c>
      <c r="K41" s="8" t="s">
        <v>62</v>
      </c>
      <c r="L41" s="8" t="s">
        <v>70</v>
      </c>
      <c r="M41" s="8" t="s">
        <v>63</v>
      </c>
      <c r="N41" s="8" t="s">
        <v>54</v>
      </c>
      <c r="O41" s="29" t="s">
        <v>42</v>
      </c>
      <c r="P41" s="9" t="s">
        <v>38</v>
      </c>
    </row>
    <row r="42" spans="1:16" outlineLevel="1" x14ac:dyDescent="0.25">
      <c r="A42" s="7"/>
      <c r="B42" s="25" t="s">
        <v>144</v>
      </c>
      <c r="C42" s="16"/>
      <c r="D42" s="14">
        <f>SUBTOTAL(9,D39:D41)</f>
        <v>14679</v>
      </c>
      <c r="E42" s="8"/>
      <c r="F42" s="16"/>
      <c r="G42" s="29"/>
      <c r="H42" s="29"/>
      <c r="I42" s="8"/>
      <c r="J42" s="8"/>
      <c r="K42" s="8"/>
      <c r="L42" s="8"/>
      <c r="M42" s="8"/>
      <c r="N42" s="8"/>
      <c r="O42" s="29"/>
      <c r="P42" s="9"/>
    </row>
    <row r="43" spans="1:16" ht="21.75" customHeight="1" x14ac:dyDescent="0.25">
      <c r="A43" s="7"/>
      <c r="B43" s="25" t="s">
        <v>122</v>
      </c>
      <c r="C43" s="16"/>
      <c r="D43" s="14">
        <f>SUBTOTAL(9,D3:D41)</f>
        <v>199633.44</v>
      </c>
      <c r="E43" s="8"/>
      <c r="F43" s="16"/>
      <c r="G43" s="29"/>
      <c r="H43" s="29"/>
      <c r="I43" s="8"/>
      <c r="J43" s="8"/>
      <c r="K43" s="8"/>
      <c r="L43" s="8"/>
      <c r="M43" s="8"/>
      <c r="N43" s="8"/>
      <c r="O43" s="29"/>
      <c r="P43" s="9"/>
    </row>
    <row r="44" spans="1:16" ht="46.5" customHeight="1" x14ac:dyDescent="0.25">
      <c r="A44" s="88" t="s">
        <v>200</v>
      </c>
      <c r="B44" s="88"/>
      <c r="C44" s="88"/>
      <c r="D44" s="88"/>
      <c r="E44" s="88"/>
      <c r="F44" s="88"/>
    </row>
  </sheetData>
  <sortState ref="A3:P31">
    <sortCondition ref="B3:B31"/>
  </sortState>
  <mergeCells count="2">
    <mergeCell ref="A1:P1"/>
    <mergeCell ref="A44:F44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5" workbookViewId="0">
      <selection activeCell="A22" sqref="A22:F22"/>
    </sheetView>
  </sheetViews>
  <sheetFormatPr baseColWidth="10" defaultRowHeight="15" outlineLevelRow="2" x14ac:dyDescent="0.25"/>
  <cols>
    <col min="1" max="1" width="11.42578125" style="2" customWidth="1"/>
    <col min="2" max="2" width="16" style="2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0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x14ac:dyDescent="0.25">
      <c r="A1" s="44" t="s">
        <v>20</v>
      </c>
      <c r="B1" s="45" t="s">
        <v>101</v>
      </c>
      <c r="C1" s="45" t="s">
        <v>21</v>
      </c>
      <c r="D1" s="45" t="s">
        <v>22</v>
      </c>
      <c r="E1" s="45" t="s">
        <v>23</v>
      </c>
      <c r="F1" s="45" t="s">
        <v>24</v>
      </c>
      <c r="G1" s="45" t="s">
        <v>25</v>
      </c>
      <c r="H1" s="45" t="s">
        <v>26</v>
      </c>
      <c r="I1" s="45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6" t="s">
        <v>34</v>
      </c>
    </row>
    <row r="2" spans="1:16" outlineLevel="2" x14ac:dyDescent="0.25">
      <c r="A2" s="47">
        <v>2020</v>
      </c>
      <c r="B2" s="48">
        <v>43831</v>
      </c>
      <c r="C2" s="49">
        <f>'2020'!$F2</f>
        <v>43843</v>
      </c>
      <c r="D2" s="50">
        <v>13641</v>
      </c>
      <c r="E2" s="51" t="s">
        <v>147</v>
      </c>
      <c r="F2" s="49">
        <v>43843</v>
      </c>
      <c r="G2" s="52">
        <v>3611</v>
      </c>
      <c r="H2" s="52" t="s">
        <v>36</v>
      </c>
      <c r="I2" s="52" t="s">
        <v>148</v>
      </c>
      <c r="J2" s="52" t="s">
        <v>148</v>
      </c>
      <c r="K2" s="52" t="s">
        <v>66</v>
      </c>
      <c r="L2" s="52" t="s">
        <v>149</v>
      </c>
      <c r="M2" s="52" t="s">
        <v>37</v>
      </c>
      <c r="N2" s="52" t="s">
        <v>150</v>
      </c>
      <c r="O2" s="52" t="s">
        <v>42</v>
      </c>
      <c r="P2" s="53" t="s">
        <v>38</v>
      </c>
    </row>
    <row r="3" spans="1:16" outlineLevel="2" x14ac:dyDescent="0.25">
      <c r="A3" s="47">
        <v>2020</v>
      </c>
      <c r="B3" s="48">
        <v>43831</v>
      </c>
      <c r="C3" s="49">
        <f>'2020'!$F3</f>
        <v>43854</v>
      </c>
      <c r="D3" s="50">
        <v>5800</v>
      </c>
      <c r="E3" s="51" t="s">
        <v>151</v>
      </c>
      <c r="F3" s="49">
        <v>43854</v>
      </c>
      <c r="G3" s="52">
        <v>3611</v>
      </c>
      <c r="H3" s="52" t="s">
        <v>36</v>
      </c>
      <c r="I3" s="52" t="s">
        <v>152</v>
      </c>
      <c r="J3" s="52" t="s">
        <v>152</v>
      </c>
      <c r="K3" s="52" t="s">
        <v>66</v>
      </c>
      <c r="L3" s="52" t="s">
        <v>153</v>
      </c>
      <c r="M3" s="52" t="s">
        <v>37</v>
      </c>
      <c r="N3" s="52" t="s">
        <v>154</v>
      </c>
      <c r="O3" s="52" t="s">
        <v>42</v>
      </c>
      <c r="P3" s="53" t="s">
        <v>38</v>
      </c>
    </row>
    <row r="4" spans="1:16" outlineLevel="2" x14ac:dyDescent="0.25">
      <c r="A4" s="47"/>
      <c r="B4" s="74" t="s">
        <v>176</v>
      </c>
      <c r="C4" s="49"/>
      <c r="D4" s="75">
        <f>SUM(D2:D3)</f>
        <v>19441</v>
      </c>
      <c r="E4" s="51"/>
      <c r="F4" s="49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outlineLevel="2" x14ac:dyDescent="0.25">
      <c r="A5" s="47">
        <v>2020</v>
      </c>
      <c r="B5" s="48">
        <v>43863</v>
      </c>
      <c r="C5" s="49">
        <f>'2020'!$F5</f>
        <v>43865</v>
      </c>
      <c r="D5" s="50">
        <v>2031.11</v>
      </c>
      <c r="E5" s="51">
        <v>396</v>
      </c>
      <c r="F5" s="49">
        <v>43865</v>
      </c>
      <c r="G5" s="52">
        <v>3611</v>
      </c>
      <c r="H5" s="52" t="s">
        <v>36</v>
      </c>
      <c r="I5" s="52" t="s">
        <v>155</v>
      </c>
      <c r="J5" s="52" t="s">
        <v>155</v>
      </c>
      <c r="K5" s="52" t="s">
        <v>77</v>
      </c>
      <c r="L5" s="52" t="s">
        <v>156</v>
      </c>
      <c r="M5" s="52" t="s">
        <v>37</v>
      </c>
      <c r="N5" s="52" t="s">
        <v>157</v>
      </c>
      <c r="O5" s="52" t="s">
        <v>42</v>
      </c>
      <c r="P5" s="53" t="s">
        <v>38</v>
      </c>
    </row>
    <row r="6" spans="1:16" outlineLevel="2" x14ac:dyDescent="0.25">
      <c r="A6" s="47">
        <v>2020</v>
      </c>
      <c r="B6" s="48">
        <v>43863</v>
      </c>
      <c r="C6" s="49">
        <f>'2020'!$F6</f>
        <v>43882</v>
      </c>
      <c r="D6" s="50">
        <v>12064</v>
      </c>
      <c r="E6" s="51">
        <v>16117</v>
      </c>
      <c r="F6" s="49">
        <v>43882</v>
      </c>
      <c r="G6" s="52">
        <v>3611</v>
      </c>
      <c r="H6" s="52" t="s">
        <v>36</v>
      </c>
      <c r="I6" s="52" t="s">
        <v>58</v>
      </c>
      <c r="J6" s="52" t="s">
        <v>198</v>
      </c>
      <c r="K6" s="52" t="s">
        <v>158</v>
      </c>
      <c r="L6" s="52" t="s">
        <v>197</v>
      </c>
      <c r="M6" s="52" t="s">
        <v>37</v>
      </c>
      <c r="N6" s="52" t="s">
        <v>159</v>
      </c>
      <c r="O6" s="52" t="s">
        <v>42</v>
      </c>
      <c r="P6" s="53" t="s">
        <v>38</v>
      </c>
    </row>
    <row r="7" spans="1:16" outlineLevel="2" x14ac:dyDescent="0.25">
      <c r="A7" s="47"/>
      <c r="B7" s="74" t="s">
        <v>177</v>
      </c>
      <c r="C7" s="49"/>
      <c r="D7" s="75">
        <f>SUM(D5:D6)</f>
        <v>14095.11</v>
      </c>
      <c r="E7" s="51"/>
      <c r="F7" s="49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outlineLevel="2" x14ac:dyDescent="0.25">
      <c r="A8" s="47">
        <v>2020</v>
      </c>
      <c r="B8" s="48">
        <v>43893</v>
      </c>
      <c r="C8" s="49">
        <f>'2020'!$F8</f>
        <v>43893</v>
      </c>
      <c r="D8" s="50">
        <v>1553.34</v>
      </c>
      <c r="E8" s="51">
        <v>36543</v>
      </c>
      <c r="F8" s="49">
        <v>43893</v>
      </c>
      <c r="G8" s="52">
        <v>3611</v>
      </c>
      <c r="H8" s="52" t="s">
        <v>36</v>
      </c>
      <c r="I8" s="52" t="s">
        <v>160</v>
      </c>
      <c r="J8" s="52" t="s">
        <v>160</v>
      </c>
      <c r="K8" s="52" t="s">
        <v>77</v>
      </c>
      <c r="L8" s="52" t="s">
        <v>161</v>
      </c>
      <c r="M8" s="52" t="s">
        <v>37</v>
      </c>
      <c r="N8" s="52" t="s">
        <v>162</v>
      </c>
      <c r="O8" s="52" t="s">
        <v>42</v>
      </c>
      <c r="P8" s="53" t="s">
        <v>38</v>
      </c>
    </row>
    <row r="9" spans="1:16" outlineLevel="2" x14ac:dyDescent="0.25">
      <c r="A9" s="47">
        <v>2020</v>
      </c>
      <c r="B9" s="48">
        <v>43893</v>
      </c>
      <c r="C9" s="49">
        <f>'2020'!$F9</f>
        <v>43896</v>
      </c>
      <c r="D9" s="50">
        <v>4060</v>
      </c>
      <c r="E9" s="51" t="s">
        <v>163</v>
      </c>
      <c r="F9" s="49">
        <v>43896</v>
      </c>
      <c r="G9" s="52">
        <v>3611</v>
      </c>
      <c r="H9" s="52" t="s">
        <v>36</v>
      </c>
      <c r="I9" s="52" t="s">
        <v>152</v>
      </c>
      <c r="J9" s="52" t="s">
        <v>152</v>
      </c>
      <c r="K9" s="52" t="s">
        <v>77</v>
      </c>
      <c r="L9" s="52" t="s">
        <v>164</v>
      </c>
      <c r="M9" s="52" t="s">
        <v>37</v>
      </c>
      <c r="N9" s="52" t="s">
        <v>154</v>
      </c>
      <c r="O9" s="52" t="s">
        <v>42</v>
      </c>
      <c r="P9" s="53" t="s">
        <v>38</v>
      </c>
    </row>
    <row r="10" spans="1:16" outlineLevel="2" x14ac:dyDescent="0.25">
      <c r="A10" s="47">
        <v>2020</v>
      </c>
      <c r="B10" s="48">
        <v>43893</v>
      </c>
      <c r="C10" s="49">
        <f>'2020'!$F10</f>
        <v>43896</v>
      </c>
      <c r="D10" s="50">
        <v>30937.200000000001</v>
      </c>
      <c r="E10" s="51" t="s">
        <v>165</v>
      </c>
      <c r="F10" s="49">
        <v>43896</v>
      </c>
      <c r="G10" s="52">
        <v>3611</v>
      </c>
      <c r="H10" s="52" t="s">
        <v>36</v>
      </c>
      <c r="I10" s="52" t="s">
        <v>148</v>
      </c>
      <c r="J10" s="52" t="s">
        <v>148</v>
      </c>
      <c r="K10" s="52" t="s">
        <v>77</v>
      </c>
      <c r="L10" s="52" t="s">
        <v>166</v>
      </c>
      <c r="M10" s="52" t="s">
        <v>37</v>
      </c>
      <c r="N10" s="52" t="s">
        <v>150</v>
      </c>
      <c r="O10" s="52" t="s">
        <v>42</v>
      </c>
      <c r="P10" s="53" t="s">
        <v>38</v>
      </c>
    </row>
    <row r="11" spans="1:16" outlineLevel="2" x14ac:dyDescent="0.25">
      <c r="A11" s="47"/>
      <c r="B11" s="74" t="s">
        <v>178</v>
      </c>
      <c r="C11" s="49"/>
      <c r="D11" s="75">
        <f>SUM(D8:D10)</f>
        <v>36550.54</v>
      </c>
      <c r="E11" s="51"/>
      <c r="F11" s="49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outlineLevel="2" x14ac:dyDescent="0.25">
      <c r="A12" s="47">
        <v>2020</v>
      </c>
      <c r="B12" s="48">
        <v>43925</v>
      </c>
      <c r="C12" s="49">
        <f>'2020'!$F12</f>
        <v>43937</v>
      </c>
      <c r="D12" s="50">
        <v>4060</v>
      </c>
      <c r="E12" s="51" t="s">
        <v>167</v>
      </c>
      <c r="F12" s="49">
        <v>43937</v>
      </c>
      <c r="G12" s="52">
        <v>3611</v>
      </c>
      <c r="H12" s="52" t="s">
        <v>36</v>
      </c>
      <c r="I12" s="52" t="s">
        <v>152</v>
      </c>
      <c r="J12" s="52" t="s">
        <v>152</v>
      </c>
      <c r="K12" s="52" t="s">
        <v>77</v>
      </c>
      <c r="L12" s="52" t="s">
        <v>164</v>
      </c>
      <c r="M12" s="52" t="s">
        <v>168</v>
      </c>
      <c r="N12" s="52" t="s">
        <v>154</v>
      </c>
      <c r="O12" s="52" t="s">
        <v>42</v>
      </c>
      <c r="P12" s="53" t="s">
        <v>38</v>
      </c>
    </row>
    <row r="13" spans="1:16" outlineLevel="2" x14ac:dyDescent="0.25">
      <c r="A13" s="47">
        <v>2020</v>
      </c>
      <c r="B13" s="48">
        <v>43925</v>
      </c>
      <c r="C13" s="49">
        <f>'2020'!$F13</f>
        <v>43949</v>
      </c>
      <c r="D13" s="50">
        <v>5500</v>
      </c>
      <c r="E13" s="51">
        <v>2</v>
      </c>
      <c r="F13" s="49">
        <v>43949</v>
      </c>
      <c r="G13" s="52">
        <v>3611</v>
      </c>
      <c r="H13" s="52" t="s">
        <v>36</v>
      </c>
      <c r="I13" s="52" t="s">
        <v>169</v>
      </c>
      <c r="J13" s="52" t="s">
        <v>198</v>
      </c>
      <c r="K13" s="52" t="s">
        <v>158</v>
      </c>
      <c r="L13" s="52" t="s">
        <v>199</v>
      </c>
      <c r="M13" s="52" t="s">
        <v>168</v>
      </c>
      <c r="N13" s="52" t="s">
        <v>170</v>
      </c>
      <c r="O13" s="52" t="s">
        <v>42</v>
      </c>
      <c r="P13" s="53" t="s">
        <v>38</v>
      </c>
    </row>
    <row r="14" spans="1:16" outlineLevel="2" x14ac:dyDescent="0.25">
      <c r="A14" s="47"/>
      <c r="B14" s="74" t="s">
        <v>179</v>
      </c>
      <c r="C14" s="49"/>
      <c r="D14" s="75">
        <f>SUM(D12:D13)</f>
        <v>9560</v>
      </c>
      <c r="E14" s="51"/>
      <c r="F14" s="49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1:16" outlineLevel="2" x14ac:dyDescent="0.25">
      <c r="A15" s="47">
        <v>2020</v>
      </c>
      <c r="B15" s="48">
        <v>43956</v>
      </c>
      <c r="C15" s="49">
        <f>'2020'!$F15</f>
        <v>43964</v>
      </c>
      <c r="D15" s="50">
        <v>2588</v>
      </c>
      <c r="E15" s="51">
        <v>6307026</v>
      </c>
      <c r="F15" s="49">
        <v>43964</v>
      </c>
      <c r="G15" s="52">
        <v>3611</v>
      </c>
      <c r="H15" s="52" t="s">
        <v>36</v>
      </c>
      <c r="I15" s="52" t="s">
        <v>171</v>
      </c>
      <c r="J15" s="52" t="s">
        <v>171</v>
      </c>
      <c r="K15" s="52" t="s">
        <v>77</v>
      </c>
      <c r="L15" s="52" t="s">
        <v>172</v>
      </c>
      <c r="M15" s="52" t="s">
        <v>168</v>
      </c>
      <c r="N15" s="52" t="s">
        <v>173</v>
      </c>
      <c r="O15" s="52" t="s">
        <v>42</v>
      </c>
      <c r="P15" s="53" t="s">
        <v>38</v>
      </c>
    </row>
    <row r="16" spans="1:16" outlineLevel="2" x14ac:dyDescent="0.25">
      <c r="A16" s="47">
        <v>2020</v>
      </c>
      <c r="B16" s="48">
        <v>43956</v>
      </c>
      <c r="C16" s="49">
        <f>'2020'!$F16</f>
        <v>43964</v>
      </c>
      <c r="D16" s="50">
        <v>4060</v>
      </c>
      <c r="E16" s="51" t="s">
        <v>174</v>
      </c>
      <c r="F16" s="49">
        <v>43964</v>
      </c>
      <c r="G16" s="52">
        <v>3611</v>
      </c>
      <c r="H16" s="52" t="s">
        <v>36</v>
      </c>
      <c r="I16" s="52" t="s">
        <v>152</v>
      </c>
      <c r="J16" s="52" t="s">
        <v>152</v>
      </c>
      <c r="K16" s="52" t="s">
        <v>77</v>
      </c>
      <c r="L16" s="52" t="s">
        <v>175</v>
      </c>
      <c r="M16" s="52" t="s">
        <v>168</v>
      </c>
      <c r="N16" s="52" t="s">
        <v>154</v>
      </c>
      <c r="O16" s="52" t="s">
        <v>42</v>
      </c>
      <c r="P16" s="53" t="s">
        <v>38</v>
      </c>
    </row>
    <row r="17" spans="1:16" outlineLevel="2" x14ac:dyDescent="0.25">
      <c r="A17" s="60"/>
      <c r="B17" s="78" t="s">
        <v>180</v>
      </c>
      <c r="C17" s="61"/>
      <c r="D17" s="76">
        <f>SUM(D15:D16)</f>
        <v>6648</v>
      </c>
      <c r="E17" s="63"/>
      <c r="F17" s="61"/>
      <c r="G17" s="64"/>
      <c r="H17" s="64"/>
      <c r="I17" s="64"/>
      <c r="J17" s="64"/>
      <c r="K17" s="64"/>
      <c r="L17" s="64"/>
      <c r="M17" s="64"/>
      <c r="N17" s="64"/>
      <c r="O17" s="64"/>
      <c r="P17" s="65"/>
    </row>
    <row r="18" spans="1:16" outlineLevel="1" x14ac:dyDescent="0.25">
      <c r="A18" s="66"/>
      <c r="B18" s="67"/>
      <c r="C18" s="61"/>
      <c r="D18" s="62"/>
      <c r="E18" s="63"/>
      <c r="F18" s="61"/>
      <c r="G18" s="64"/>
      <c r="H18" s="64"/>
      <c r="I18" s="64"/>
      <c r="J18" s="64"/>
      <c r="K18" s="64"/>
      <c r="L18" s="64"/>
      <c r="M18" s="64"/>
      <c r="N18" s="64"/>
      <c r="O18" s="64"/>
      <c r="P18" s="65">
        <f>SUBTOTAL(3,P2:P16)</f>
        <v>11</v>
      </c>
    </row>
    <row r="19" spans="1:16" ht="15.75" outlineLevel="1" thickBot="1" x14ac:dyDescent="0.3">
      <c r="A19" s="54"/>
      <c r="B19" s="55"/>
      <c r="C19" s="56"/>
      <c r="D19" s="77">
        <f>D4+D7+D11+D14+D17</f>
        <v>86294.65</v>
      </c>
      <c r="E19" s="5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/>
    </row>
    <row r="20" spans="1:16" ht="15.75" outlineLevel="1" thickTop="1" x14ac:dyDescent="0.25">
      <c r="A20" s="73"/>
      <c r="B20" s="68"/>
      <c r="C20" s="69"/>
      <c r="D20" s="70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f>SUBTOTAL(3,P2:P19)</f>
        <v>11</v>
      </c>
    </row>
    <row r="21" spans="1:16" outlineLevel="1" x14ac:dyDescent="0.25">
      <c r="A21" s="73"/>
      <c r="B21" s="68"/>
      <c r="C21" s="69"/>
      <c r="D21" s="70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>
        <f>SUBTOTAL(3,P2:P19)</f>
        <v>11</v>
      </c>
    </row>
    <row r="22" spans="1:16" ht="39.75" customHeight="1" x14ac:dyDescent="0.25">
      <c r="A22" s="88" t="s">
        <v>200</v>
      </c>
      <c r="B22" s="88"/>
      <c r="C22" s="88"/>
      <c r="D22" s="88"/>
      <c r="E22" s="88"/>
      <c r="F22" s="88"/>
    </row>
  </sheetData>
  <mergeCells count="1">
    <mergeCell ref="A22:F22"/>
  </mergeCells>
  <pageMargins left="0.7" right="0.7" top="0.75" bottom="0.75" header="0.3" footer="0.3"/>
  <pageSetup orientation="portrait" horizontalDpi="0" verticalDpi="0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CIMTRA</vt:lpstr>
      <vt:lpstr>Comparación de montos por años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Instituto de la Juventud</cp:lastModifiedBy>
  <dcterms:created xsi:type="dcterms:W3CDTF">2019-09-23T19:03:36Z</dcterms:created>
  <dcterms:modified xsi:type="dcterms:W3CDTF">2020-10-20T16:48:06Z</dcterms:modified>
</cp:coreProperties>
</file>