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CIMTRA\CIMTRA 1\2018\"/>
    </mc:Choice>
  </mc:AlternateContent>
  <bookViews>
    <workbookView xWindow="0" yWindow="0" windowWidth="20490" windowHeight="7350" activeTab="4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P21" i="8" l="1"/>
  <c r="D19" i="8"/>
  <c r="D16" i="7"/>
  <c r="R7" i="1" s="1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<sst xmlns="http://schemas.openxmlformats.org/spreadsheetml/2006/main" count="784" uniqueCount="202">
  <si>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</si>
  <si>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</si>
  <si>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</si>
  <si>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</si>
  <si>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</si>
  <si>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</si>
  <si>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</si>
  <si>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</si>
  <si>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</si>
  <si>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</si>
  <si>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</si>
  <si>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</si>
  <si>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</si>
  <si>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</si>
  <si>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</si>
  <si>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</si>
  <si>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</si>
  <si>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</si>
  <si>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</si>
  <si>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</si>
  <si>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</si>
  <si>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</si>
  <si>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</si>
  <si>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</si>
  <si>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</si>
  <si>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</si>
  <si>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</si>
  <si>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</si>
  <si>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</si>
  <si>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</si>
  <si>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</si>
  <si>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</si>
  <si>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</si>
  <si>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</si>
  <si>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</si>
  <si>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</si>
  <si>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</si>
  <si>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</si>
  <si>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</si>
  <si>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</si>
  <si>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</si>
  <si>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</si>
  <si>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</si>
  <si>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</si>
  <si>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</si>
  <si>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</si>
  <si>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</si>
  <si>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</si>
  <si>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</si>
  <si>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</si>
  <si>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</si>
  <si>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</si>
  <si>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</si>
  <si>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</si>
  <si>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</si>
  <si>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</si>
  <si>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</si>
  <si>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</si>
  <si>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</si>
  <si>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</si>
  <si>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</si>
  <si>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</si>
  <si>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</si>
  <si>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</si>
  <si>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</si>
  <si>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</si>
  <si>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</si>
  <si>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</si>
  <si>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</si>
  <si>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</si>
  <si>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</si>
  <si>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</si>
  <si>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</si>
  <si>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</si>
  <si>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</si>
  <si>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</si>
  <si>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</si>
  <si>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</si>
  <si>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</si>
  <si>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</si>
  <si>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</si>
  <si>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</si>
  <si>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</si>
  <si>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</si>
  <si>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</si>
  <si>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</si>
  <si>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</si>
  <si>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</si>
  <si>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</si>
  <si>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</si>
  <si>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</si>
  <si>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</si>
  <si>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</si>
  <si>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</si>
  <si>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</si>
  <si>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</si>
  <si>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</si>
  <si>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</si>
  <si>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</si>
  <si>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</si>
  <si>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</si>
  <si>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</si>
  <si>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</si>
  <si>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</si>
  <si>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</si>
  <si>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</si>
  <si>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</si>
  <si>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</si>
  <si>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</si>
  <si>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</si>
  <si>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</si>
  <si>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</si>
  <si>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</si>
  <si>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</si>
  <si>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</si>
  <si>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</si>
  <si>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</si>
  <si>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</si>
  <si>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</si>
  <si>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</si>
  <si>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</si>
  <si>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</si>
  <si>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</si>
  <si>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</si>
  <si>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</si>
  <si>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</si>
  <si>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</si>
  <si>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</si>
  <si>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</si>
  <si>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</si>
  <si>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</si>
  <si>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</si>
  <si>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</si>
  <si>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</si>
  <si>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</si>
  <si>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</si>
  <si>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</si>
  <si>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</si>
  <si>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</si>
  <si>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</si>
  <si>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</si>
  <si>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</si>
  <si>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</si>
  <si>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</si>
  <si>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</si>
  <si>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</si>
  <si>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</si>
  <si>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</si>
  <si>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</si>
  <si>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</si>
  <si>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</si>
  <si>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</si>
  <si>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</si>
  <si>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</si>
  <si>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</si>
  <si>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</si>
  <si>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</si>
  <si>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</si>
  <si>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</si>
  <si>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</si>
  <si>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</si>
  <si>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</si>
  <si>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</si>
  <si>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</si>
  <si>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</si>
  <si>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</si>
  <si>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</si>
  <si>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</si>
  <si>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</si>
  <si>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</si>
  <si>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</si>
  <si>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</si>
  <si>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</si>
  <si>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</si>
  <si>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</si>
  <si>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</si>
  <si>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</si>
  <si>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</si>
  <si>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</si>
  <si>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</si>
  <si>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</si>
  <si>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</si>
  <si>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</si>
  <si>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</si>
  <si>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</si>
  <si>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</si>
  <si>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</si>
  <si>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ZUHJ_____913</t>
  </si>
  <si>
    <t>L.C.P Django Oregel Reyes</t>
  </si>
  <si>
    <t>L.C.P Santiago Ledezma Orozco</t>
  </si>
  <si>
    <t>EIGJ____TT0</t>
  </si>
  <si>
    <t>MAFJ_____4S2</t>
  </si>
  <si>
    <t>PSG790724654</t>
  </si>
  <si>
    <t>BAMJ____EM7</t>
  </si>
  <si>
    <t>LORA____MBA</t>
  </si>
  <si>
    <t>BAMJ___EM7</t>
  </si>
  <si>
    <t>BACL____ML2</t>
  </si>
  <si>
    <t>BAMJ____EM8</t>
  </si>
  <si>
    <t>POMC___VA</t>
  </si>
  <si>
    <t>GUGJ____IE0</t>
  </si>
  <si>
    <t>BCAL____ML2</t>
  </si>
  <si>
    <t>Representante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</si>
</sst>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4" fontId="0" fillId="5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0" fillId="8" borderId="1" xfId="0" applyFont="1" applyFill="1" applyBorder="1" applyAlignment="1">
      <alignment horizontal="center" vertical="center"/>
    </xf>
    <xf numFmtId="14" fontId="0" fillId="8" borderId="2" xfId="0" applyNumberFormat="1" applyFont="1" applyFill="1" applyBorder="1" applyAlignment="1">
      <alignment horizontal="center" vertical="center"/>
    </xf>
    <xf numFmtId="164" fontId="0" fillId="8" borderId="2" xfId="0" applyNumberFormat="1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4" fontId="0" fillId="6" borderId="2" xfId="0" applyNumberFormat="1" applyFont="1" applyFill="1" applyBorder="1" applyAlignment="1">
      <alignment horizontal="center" vertical="center"/>
    </xf>
    <xf numFmtId="164" fontId="0" fillId="6" borderId="2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6" fontId="0" fillId="8" borderId="1" xfId="0" quotePrefix="1" applyNumberFormat="1" applyFont="1" applyFill="1" applyBorder="1" applyAlignment="1">
      <alignment horizontal="center" vertical="center"/>
    </xf>
    <xf numFmtId="16" fontId="8" fillId="8" borderId="1" xfId="0" quotePrefix="1" applyNumberFormat="1" applyFont="1" applyFill="1" applyBorder="1" applyAlignment="1">
      <alignment horizontal="center" vertical="center"/>
    </xf>
    <xf numFmtId="0" fontId="0" fillId="8" borderId="1" xfId="0" quotePrefix="1" applyFont="1" applyFill="1" applyBorder="1" applyAlignment="1">
      <alignment horizontal="center" vertical="center"/>
    </xf>
    <xf numFmtId="0" fontId="8" fillId="8" borderId="1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8-43BF-AB45-A57F55AE9E4F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8-43BF-AB45-A57F55AE9E4F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B1-417A-A1F7-28E3BA972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8-43BF-AB45-A57F55AE9E4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0422000"/>
        <c:axId val="208766904"/>
      </c:barChart>
      <c:catAx>
        <c:axId val="2104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766904"/>
        <c:crosses val="autoZero"/>
        <c:auto val="1"/>
        <c:lblAlgn val="ctr"/>
        <c:lblOffset val="100"/>
        <c:noMultiLvlLbl val="0"/>
      </c:catAx>
      <c:valAx>
        <c:axId val="208766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042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1-4E34-AFFC-39A2306046BD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1-4E34-AFFC-39A2306046BD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1-4E34-AFFC-39A230604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67648"/>
        <c:axId val="181368040"/>
      </c:lineChart>
      <c:catAx>
        <c:axId val="1813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68040"/>
        <c:crosses val="autoZero"/>
        <c:auto val="1"/>
        <c:lblAlgn val="ctr"/>
        <c:lblOffset val="100"/>
        <c:noMultiLvlLbl val="0"/>
      </c:catAx>
      <c:valAx>
        <c:axId val="18136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6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645551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3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27"/>
      <c r="O4" s="27"/>
      <c r="P4" s="27"/>
      <c r="Q4" s="27"/>
      <c r="R4" s="27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20"/>
      <c r="O5" s="20"/>
      <c r="P5" s="20"/>
      <c r="Q5" s="20"/>
      <c r="R5" s="20"/>
      <c r="S5" s="20"/>
      <c r="T5" s="20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20"/>
      <c r="O6" s="20" t="s">
        <v>147</v>
      </c>
      <c r="P6" s="20" t="s">
        <v>18</v>
      </c>
      <c r="Q6" s="20" t="s">
        <v>19</v>
      </c>
      <c r="R6" s="20">
        <v>2020</v>
      </c>
      <c r="S6" s="20"/>
      <c r="T6" s="20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20"/>
      <c r="O7" s="20" t="s">
        <v>17</v>
      </c>
      <c r="P7" s="21">
        <v>176363.62</v>
      </c>
      <c r="Q7" s="21">
        <v>199633.44</v>
      </c>
      <c r="R7" s="63">
        <f>'Comparación de montos por años'!D16</f>
        <v>86294.65</v>
      </c>
      <c r="S7" s="20"/>
      <c r="T7" s="20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20"/>
      <c r="O8" s="20"/>
      <c r="P8" s="20"/>
      <c r="Q8" s="20"/>
      <c r="R8" s="20"/>
      <c r="S8" s="20"/>
      <c r="T8" s="20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20"/>
      <c r="O9" s="20"/>
      <c r="P9" s="20"/>
      <c r="Q9" s="20"/>
      <c r="R9" s="20"/>
      <c r="S9" s="20"/>
      <c r="T9" s="20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27"/>
      <c r="O10" s="27"/>
      <c r="P10" s="27"/>
      <c r="Q10" s="27"/>
      <c r="R10" s="27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148</v>
      </c>
    </row>
    <row r="4" spans="1:12" x14ac:dyDescent="0.25">
      <c r="A4" t="s">
        <v>5</v>
      </c>
      <c r="B4" s="19">
        <f>'2018'!D5</f>
        <v>1690</v>
      </c>
      <c r="C4" s="19">
        <v>0</v>
      </c>
      <c r="D4" s="19">
        <f>'2020'!D4</f>
        <v>19441</v>
      </c>
    </row>
    <row r="5" spans="1:12" x14ac:dyDescent="0.25">
      <c r="A5" t="s">
        <v>6</v>
      </c>
      <c r="B5" s="19">
        <f>'2018'!D8</f>
        <v>16760</v>
      </c>
      <c r="C5" s="19">
        <f>'2019'!D5</f>
        <v>13340</v>
      </c>
      <c r="D5" s="19">
        <f>'2020'!D7</f>
        <v>14095.11</v>
      </c>
    </row>
    <row r="6" spans="1:12" x14ac:dyDescent="0.25">
      <c r="A6" t="s">
        <v>7</v>
      </c>
      <c r="B6" s="19">
        <f>'2018'!D13</f>
        <v>30874</v>
      </c>
      <c r="C6" s="19">
        <f>'2019'!D7</f>
        <v>6960</v>
      </c>
      <c r="D6" s="19">
        <f>'2020'!D11</f>
        <v>36550.54</v>
      </c>
    </row>
    <row r="7" spans="1:12" x14ac:dyDescent="0.25">
      <c r="A7" t="s">
        <v>8</v>
      </c>
      <c r="B7" s="19">
        <f>'2018'!D16</f>
        <v>12548.62</v>
      </c>
      <c r="C7" s="19">
        <f>'2019'!D10</f>
        <v>9280</v>
      </c>
      <c r="D7" s="19">
        <f>'2020'!D14</f>
        <v>9560</v>
      </c>
    </row>
    <row r="8" spans="1:12" x14ac:dyDescent="0.25">
      <c r="A8" t="s">
        <v>9</v>
      </c>
      <c r="B8" s="19">
        <f>'2018'!D25</f>
        <v>43383</v>
      </c>
      <c r="C8" s="19">
        <f>'2019'!D14</f>
        <v>10985.2</v>
      </c>
      <c r="D8" s="19">
        <f>'2020'!D17</f>
        <v>6648</v>
      </c>
    </row>
    <row r="9" spans="1:12" x14ac:dyDescent="0.25">
      <c r="A9" t="s">
        <v>10</v>
      </c>
      <c r="B9" s="19">
        <f>'2018'!D28</f>
        <v>29696</v>
      </c>
      <c r="C9" s="19">
        <f>'2019'!D17</f>
        <v>19336.04</v>
      </c>
      <c r="D9" s="19">
        <v>0</v>
      </c>
    </row>
    <row r="10" spans="1:12" x14ac:dyDescent="0.25">
      <c r="A10" t="s">
        <v>11</v>
      </c>
      <c r="B10" s="19">
        <f>'2018'!D30</f>
        <v>14848</v>
      </c>
      <c r="C10" s="19">
        <f>'2019'!D23</f>
        <v>56288.3</v>
      </c>
      <c r="D10" s="19"/>
    </row>
    <row r="11" spans="1:12" x14ac:dyDescent="0.25">
      <c r="A11" t="s">
        <v>12</v>
      </c>
      <c r="B11" s="19">
        <f>'2018'!D32</f>
        <v>14848</v>
      </c>
      <c r="C11" s="19">
        <f>'2019'!D27</f>
        <v>10677</v>
      </c>
      <c r="D11" s="19"/>
    </row>
    <row r="12" spans="1:12" x14ac:dyDescent="0.25">
      <c r="A12" t="s">
        <v>13</v>
      </c>
      <c r="B12" s="19">
        <f>'2018'!D34</f>
        <v>2320</v>
      </c>
      <c r="C12" s="19">
        <f>'2019'!D29</f>
        <v>2320</v>
      </c>
      <c r="D12" s="19"/>
    </row>
    <row r="13" spans="1:12" x14ac:dyDescent="0.25">
      <c r="A13" t="s">
        <v>14</v>
      </c>
      <c r="B13" s="19">
        <v>0</v>
      </c>
      <c r="C13" s="19">
        <f>'2019'!D33</f>
        <v>13193</v>
      </c>
      <c r="D13" s="19"/>
    </row>
    <row r="14" spans="1:12" x14ac:dyDescent="0.25">
      <c r="A14" t="s">
        <v>15</v>
      </c>
      <c r="B14" s="19">
        <f>'2018'!D37</f>
        <v>5800</v>
      </c>
      <c r="C14" s="19">
        <f>'2019'!D38</f>
        <v>42574.9</v>
      </c>
      <c r="D14" s="19"/>
    </row>
    <row r="15" spans="1:12" x14ac:dyDescent="0.25">
      <c r="A15" t="s">
        <v>16</v>
      </c>
      <c r="B15" s="19">
        <f>'2018'!D40</f>
        <v>3596</v>
      </c>
      <c r="C15" s="19">
        <f>'2019'!D42</f>
        <v>14679</v>
      </c>
      <c r="D15" s="19"/>
    </row>
    <row r="16" spans="1:12" ht="21.75" thickBot="1" x14ac:dyDescent="0.4">
      <c r="A16" s="22" t="s">
        <v>17</v>
      </c>
      <c r="B16" s="23">
        <f>SUM(B4:B15)</f>
        <v>176363.62</v>
      </c>
      <c r="C16" s="23">
        <f>SUM(C4:C15)</f>
        <v>199633.44</v>
      </c>
      <c r="D16" s="23">
        <f>SUM(D4:D15)</f>
        <v>86294.65</v>
      </c>
    </row>
    <row r="17" spans="1:2" ht="15.75" thickTop="1" x14ac:dyDescent="0.25"/>
    <row r="26" spans="1:2" ht="18.75" x14ac:dyDescent="0.3">
      <c r="A26" s="64" t="s">
        <v>183</v>
      </c>
      <c r="B26" s="65"/>
    </row>
    <row r="27" spans="1:2" ht="18.75" x14ac:dyDescent="0.3">
      <c r="A27" s="65"/>
      <c r="B27" s="65" t="s">
        <v>184</v>
      </c>
    </row>
    <row r="28" spans="1:2" ht="18.75" x14ac:dyDescent="0.3">
      <c r="A28" s="65"/>
      <c r="B28" s="65" t="s">
        <v>185</v>
      </c>
    </row>
    <row r="29" spans="1:2" ht="18.75" x14ac:dyDescent="0.3">
      <c r="A29" s="66"/>
      <c r="B29" s="65" t="s">
        <v>186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H25" zoomScale="85" zoomScaleNormal="85" workbookViewId="0">
      <selection activeCell="J42" sqref="J42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53.42578125" customWidth="1"/>
    <col min="10" max="10" width="42.710937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7" t="s">
        <v>20</v>
      </c>
      <c r="B2" s="7" t="s">
        <v>103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31</v>
      </c>
      <c r="N2" s="8" t="s">
        <v>32</v>
      </c>
      <c r="O2" s="8" t="s">
        <v>33</v>
      </c>
      <c r="P2" s="9" t="s">
        <v>34</v>
      </c>
    </row>
    <row r="3" spans="1:16" ht="22.5" customHeight="1" outlineLevel="2" x14ac:dyDescent="0.25">
      <c r="A3" s="4">
        <v>2018</v>
      </c>
      <c r="B3" s="4" t="s">
        <v>104</v>
      </c>
      <c r="C3" s="11">
        <v>75990</v>
      </c>
      <c r="D3" s="10">
        <v>990</v>
      </c>
      <c r="E3" s="5" t="s">
        <v>84</v>
      </c>
      <c r="F3" s="11">
        <v>43119</v>
      </c>
      <c r="G3" s="5">
        <v>3611</v>
      </c>
      <c r="H3" s="5" t="s">
        <v>189</v>
      </c>
      <c r="I3" s="5" t="s">
        <v>85</v>
      </c>
      <c r="J3" s="5" t="s">
        <v>201</v>
      </c>
      <c r="K3" s="5" t="s">
        <v>94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1">
        <v>76002</v>
      </c>
      <c r="D4" s="10">
        <v>700</v>
      </c>
      <c r="E4" s="5" t="s">
        <v>88</v>
      </c>
      <c r="F4" s="11">
        <v>43131</v>
      </c>
      <c r="G4" s="5">
        <v>3611</v>
      </c>
      <c r="H4" s="5" t="s">
        <v>189</v>
      </c>
      <c r="I4" s="5" t="s">
        <v>89</v>
      </c>
      <c r="J4" s="5" t="s">
        <v>201</v>
      </c>
      <c r="K4" s="5" t="s">
        <v>94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3" t="s">
        <v>113</v>
      </c>
      <c r="C5" s="26"/>
      <c r="D5" s="24">
        <f>SUBTOTAL(9,D3:D4)</f>
        <v>1690</v>
      </c>
      <c r="E5" s="5"/>
      <c r="F5" s="11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1">
        <v>76004</v>
      </c>
      <c r="D6" s="10">
        <v>12760</v>
      </c>
      <c r="E6" s="5">
        <v>360</v>
      </c>
      <c r="F6" s="11">
        <v>43132</v>
      </c>
      <c r="G6" s="5">
        <v>3611</v>
      </c>
      <c r="H6" s="5" t="s">
        <v>189</v>
      </c>
      <c r="I6" s="5" t="s">
        <v>91</v>
      </c>
      <c r="J6" s="5" t="s">
        <v>201</v>
      </c>
      <c r="K6" s="5" t="s">
        <v>94</v>
      </c>
      <c r="L6" s="5" t="s">
        <v>190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1">
        <v>43138</v>
      </c>
      <c r="D7" s="10">
        <v>4000</v>
      </c>
      <c r="E7" s="5" t="s">
        <v>92</v>
      </c>
      <c r="F7" s="11">
        <v>43138</v>
      </c>
      <c r="G7" s="5">
        <v>3611</v>
      </c>
      <c r="H7" s="5" t="s">
        <v>189</v>
      </c>
      <c r="I7" s="5" t="s">
        <v>93</v>
      </c>
      <c r="J7" s="5" t="s">
        <v>201</v>
      </c>
      <c r="K7" s="5" t="s">
        <v>41</v>
      </c>
      <c r="L7" s="5" t="s">
        <v>187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3" t="s">
        <v>114</v>
      </c>
      <c r="C8" s="11"/>
      <c r="D8" s="24">
        <f>SUBTOTAL(9,D6:D7)</f>
        <v>16760</v>
      </c>
      <c r="E8" s="5"/>
      <c r="F8" s="11"/>
      <c r="G8" s="5"/>
      <c r="H8" s="5"/>
      <c r="I8" s="5"/>
      <c r="J8" s="12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105</v>
      </c>
      <c r="C9" s="11">
        <v>43164</v>
      </c>
      <c r="D9" s="10">
        <v>13050</v>
      </c>
      <c r="E9" s="5">
        <v>365</v>
      </c>
      <c r="F9" s="11">
        <v>43164</v>
      </c>
      <c r="G9" s="5">
        <v>3611</v>
      </c>
      <c r="H9" s="5" t="s">
        <v>189</v>
      </c>
      <c r="I9" s="5" t="s">
        <v>91</v>
      </c>
      <c r="J9" s="12" t="s">
        <v>201</v>
      </c>
      <c r="K9" s="5" t="s">
        <v>94</v>
      </c>
      <c r="L9" s="5" t="s">
        <v>190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105</v>
      </c>
      <c r="C10" s="11">
        <v>43165</v>
      </c>
      <c r="D10" s="10">
        <v>600</v>
      </c>
      <c r="E10" s="5" t="s">
        <v>95</v>
      </c>
      <c r="F10" s="11">
        <v>43164</v>
      </c>
      <c r="G10" s="5">
        <v>3611</v>
      </c>
      <c r="H10" s="5" t="s">
        <v>189</v>
      </c>
      <c r="I10" s="5" t="s">
        <v>96</v>
      </c>
      <c r="J10" s="5" t="s">
        <v>201</v>
      </c>
      <c r="K10" s="5" t="s">
        <v>94</v>
      </c>
      <c r="L10" s="5" t="s">
        <v>97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105</v>
      </c>
      <c r="C11" s="11">
        <v>43180</v>
      </c>
      <c r="D11" s="10">
        <v>4000</v>
      </c>
      <c r="E11" s="5" t="s">
        <v>98</v>
      </c>
      <c r="F11" s="11">
        <v>43180</v>
      </c>
      <c r="G11" s="5">
        <v>3611</v>
      </c>
      <c r="H11" s="5" t="s">
        <v>189</v>
      </c>
      <c r="I11" s="5" t="s">
        <v>93</v>
      </c>
      <c r="J11" s="5" t="s">
        <v>201</v>
      </c>
      <c r="K11" s="5" t="s">
        <v>102</v>
      </c>
      <c r="L11" s="5" t="s">
        <v>187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105</v>
      </c>
      <c r="C12" s="11">
        <v>43186</v>
      </c>
      <c r="D12" s="10">
        <v>13224</v>
      </c>
      <c r="E12" s="5">
        <v>371</v>
      </c>
      <c r="F12" s="11">
        <v>43186</v>
      </c>
      <c r="G12" s="5">
        <v>3611</v>
      </c>
      <c r="H12" s="5" t="s">
        <v>189</v>
      </c>
      <c r="I12" s="5" t="s">
        <v>91</v>
      </c>
      <c r="J12" s="12" t="s">
        <v>201</v>
      </c>
      <c r="K12" s="5" t="s">
        <v>94</v>
      </c>
      <c r="L12" s="5" t="s">
        <v>190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3" t="s">
        <v>115</v>
      </c>
      <c r="C13" s="11"/>
      <c r="D13" s="24">
        <f>SUBTOTAL(9,D9:D12)</f>
        <v>30874</v>
      </c>
      <c r="E13" s="5"/>
      <c r="F13" s="11"/>
      <c r="G13" s="5"/>
      <c r="H13" s="5"/>
      <c r="I13" s="5"/>
      <c r="J13" s="12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106</v>
      </c>
      <c r="C14" s="11">
        <v>43194</v>
      </c>
      <c r="D14" s="10">
        <v>8548.6200000000008</v>
      </c>
      <c r="E14" s="5" t="s">
        <v>99</v>
      </c>
      <c r="F14" s="11">
        <v>43192</v>
      </c>
      <c r="G14" s="5">
        <v>3611</v>
      </c>
      <c r="H14" s="5" t="s">
        <v>188</v>
      </c>
      <c r="I14" s="5" t="s">
        <v>100</v>
      </c>
      <c r="J14" s="5" t="s">
        <v>100</v>
      </c>
      <c r="K14" s="5" t="s">
        <v>66</v>
      </c>
      <c r="L14" s="5" t="s">
        <v>192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106</v>
      </c>
      <c r="C15" s="11">
        <v>43194</v>
      </c>
      <c r="D15" s="10">
        <v>4000</v>
      </c>
      <c r="E15" s="5">
        <v>365</v>
      </c>
      <c r="F15" s="11">
        <v>43194</v>
      </c>
      <c r="G15" s="5">
        <v>3611</v>
      </c>
      <c r="H15" s="5" t="s">
        <v>188</v>
      </c>
      <c r="I15" s="5" t="s">
        <v>93</v>
      </c>
      <c r="J15" s="5" t="s">
        <v>201</v>
      </c>
      <c r="K15" s="5" t="s">
        <v>101</v>
      </c>
      <c r="L15" s="5" t="s">
        <v>187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3" t="s">
        <v>116</v>
      </c>
      <c r="C16" s="11"/>
      <c r="D16" s="24">
        <f>SUBTOTAL(9,D14:D15)</f>
        <v>12548.62</v>
      </c>
      <c r="E16" s="5"/>
      <c r="F16" s="11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107</v>
      </c>
      <c r="C17" s="11">
        <v>43224</v>
      </c>
      <c r="D17" s="10">
        <v>13920</v>
      </c>
      <c r="E17" s="5">
        <v>379</v>
      </c>
      <c r="F17" s="11">
        <v>43224</v>
      </c>
      <c r="G17" s="5">
        <v>3611</v>
      </c>
      <c r="H17" s="5" t="s">
        <v>188</v>
      </c>
      <c r="I17" s="5" t="s">
        <v>91</v>
      </c>
      <c r="J17" s="5" t="s">
        <v>201</v>
      </c>
      <c r="K17" s="5" t="s">
        <v>94</v>
      </c>
      <c r="L17" s="5" t="s">
        <v>190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107</v>
      </c>
      <c r="C18" s="11">
        <v>43236</v>
      </c>
      <c r="D18" s="10">
        <v>1995</v>
      </c>
      <c r="E18" s="5">
        <v>379</v>
      </c>
      <c r="F18" s="11">
        <v>43236</v>
      </c>
      <c r="G18" s="5">
        <v>3611</v>
      </c>
      <c r="H18" s="5" t="s">
        <v>188</v>
      </c>
      <c r="I18" s="5" t="s">
        <v>39</v>
      </c>
      <c r="J18" s="5" t="s">
        <v>201</v>
      </c>
      <c r="K18" s="5" t="s">
        <v>41</v>
      </c>
      <c r="L18" s="5" t="s">
        <v>191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107</v>
      </c>
      <c r="C19" s="11">
        <v>43236</v>
      </c>
      <c r="D19" s="10">
        <v>1995</v>
      </c>
      <c r="E19" s="5">
        <v>381</v>
      </c>
      <c r="F19" s="11">
        <v>43236</v>
      </c>
      <c r="G19" s="5">
        <v>3611</v>
      </c>
      <c r="H19" s="5" t="s">
        <v>188</v>
      </c>
      <c r="I19" s="5" t="s">
        <v>39</v>
      </c>
      <c r="J19" s="5" t="s">
        <v>201</v>
      </c>
      <c r="K19" s="5" t="s">
        <v>41</v>
      </c>
      <c r="L19" s="5" t="s">
        <v>191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107</v>
      </c>
      <c r="C20" s="11">
        <v>43236</v>
      </c>
      <c r="D20" s="10">
        <v>1995</v>
      </c>
      <c r="E20" s="5">
        <v>376</v>
      </c>
      <c r="F20" s="11">
        <v>43236</v>
      </c>
      <c r="G20" s="5">
        <v>3611</v>
      </c>
      <c r="H20" s="5" t="s">
        <v>188</v>
      </c>
      <c r="I20" s="5" t="s">
        <v>39</v>
      </c>
      <c r="J20" s="5" t="s">
        <v>201</v>
      </c>
      <c r="K20" s="5" t="s">
        <v>41</v>
      </c>
      <c r="L20" s="5" t="s">
        <v>191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107</v>
      </c>
      <c r="C21" s="11">
        <v>43236</v>
      </c>
      <c r="D21" s="10">
        <v>1995</v>
      </c>
      <c r="E21" s="5">
        <v>377</v>
      </c>
      <c r="F21" s="11">
        <v>43236</v>
      </c>
      <c r="G21" s="5">
        <v>3611</v>
      </c>
      <c r="H21" s="5" t="s">
        <v>188</v>
      </c>
      <c r="I21" s="5" t="s">
        <v>39</v>
      </c>
      <c r="J21" s="5" t="s">
        <v>201</v>
      </c>
      <c r="K21" s="5" t="s">
        <v>41</v>
      </c>
      <c r="L21" s="5" t="s">
        <v>191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107</v>
      </c>
      <c r="C22" s="11">
        <v>43239</v>
      </c>
      <c r="D22" s="10">
        <v>1995</v>
      </c>
      <c r="E22" s="5">
        <v>380</v>
      </c>
      <c r="F22" s="11">
        <v>43239</v>
      </c>
      <c r="G22" s="5">
        <v>3611</v>
      </c>
      <c r="H22" s="5" t="s">
        <v>188</v>
      </c>
      <c r="I22" s="5" t="s">
        <v>39</v>
      </c>
      <c r="J22" s="5" t="s">
        <v>201</v>
      </c>
      <c r="K22" s="5" t="s">
        <v>41</v>
      </c>
      <c r="L22" s="5" t="s">
        <v>191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107</v>
      </c>
      <c r="C23" s="11">
        <v>43606</v>
      </c>
      <c r="D23" s="10">
        <v>4640</v>
      </c>
      <c r="E23" s="5">
        <v>387</v>
      </c>
      <c r="F23" s="11">
        <v>43606</v>
      </c>
      <c r="G23" s="5">
        <v>3611</v>
      </c>
      <c r="H23" s="5" t="s">
        <v>188</v>
      </c>
      <c r="I23" s="5" t="s">
        <v>39</v>
      </c>
      <c r="J23" s="5" t="s">
        <v>201</v>
      </c>
      <c r="K23" s="5" t="s">
        <v>41</v>
      </c>
      <c r="L23" s="5" t="s">
        <v>191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107</v>
      </c>
      <c r="C24" s="11">
        <v>43616</v>
      </c>
      <c r="D24" s="10">
        <v>14848</v>
      </c>
      <c r="E24" s="5">
        <v>384</v>
      </c>
      <c r="F24" s="11">
        <v>43615</v>
      </c>
      <c r="G24" s="5">
        <v>3611</v>
      </c>
      <c r="H24" s="5" t="s">
        <v>188</v>
      </c>
      <c r="I24" s="5" t="s">
        <v>91</v>
      </c>
      <c r="J24" s="5" t="s">
        <v>201</v>
      </c>
      <c r="K24" s="5" t="s">
        <v>94</v>
      </c>
      <c r="L24" s="5" t="s">
        <v>190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3" t="s">
        <v>117</v>
      </c>
      <c r="C25" s="11"/>
      <c r="D25" s="24">
        <f>SUBTOTAL(9,D17:D24)</f>
        <v>43383</v>
      </c>
      <c r="E25" s="5"/>
      <c r="F25" s="11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108</v>
      </c>
      <c r="C26" s="11">
        <v>43252</v>
      </c>
      <c r="D26" s="10">
        <v>14848</v>
      </c>
      <c r="E26" s="5">
        <v>384</v>
      </c>
      <c r="F26" s="11">
        <v>43617</v>
      </c>
      <c r="G26" s="5">
        <v>3611</v>
      </c>
      <c r="H26" s="5" t="s">
        <v>188</v>
      </c>
      <c r="I26" s="5" t="s">
        <v>91</v>
      </c>
      <c r="J26" s="5" t="s">
        <v>201</v>
      </c>
      <c r="K26" s="5" t="s">
        <v>94</v>
      </c>
      <c r="L26" s="5" t="s">
        <v>190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108</v>
      </c>
      <c r="C27" s="11">
        <v>43634</v>
      </c>
      <c r="D27" s="10">
        <v>14848</v>
      </c>
      <c r="E27" s="5">
        <v>389</v>
      </c>
      <c r="F27" s="11">
        <v>43269</v>
      </c>
      <c r="G27" s="5">
        <v>3611</v>
      </c>
      <c r="H27" s="5" t="s">
        <v>188</v>
      </c>
      <c r="I27" s="5" t="s">
        <v>91</v>
      </c>
      <c r="J27" s="5" t="s">
        <v>201</v>
      </c>
      <c r="K27" s="5" t="s">
        <v>94</v>
      </c>
      <c r="L27" s="5" t="s">
        <v>190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3" t="s">
        <v>118</v>
      </c>
      <c r="C28" s="11"/>
      <c r="D28" s="24">
        <f>SUBTOTAL(9,D26:D27)</f>
        <v>29696</v>
      </c>
      <c r="E28" s="5"/>
      <c r="F28" s="11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1">
        <v>43312</v>
      </c>
      <c r="D29" s="10">
        <v>14848</v>
      </c>
      <c r="E29" s="5">
        <v>395</v>
      </c>
      <c r="F29" s="11">
        <v>43312</v>
      </c>
      <c r="G29" s="5">
        <v>3611</v>
      </c>
      <c r="H29" s="5" t="s">
        <v>189</v>
      </c>
      <c r="I29" s="5" t="s">
        <v>91</v>
      </c>
      <c r="J29" s="5" t="s">
        <v>201</v>
      </c>
      <c r="K29" s="5" t="s">
        <v>94</v>
      </c>
      <c r="L29" s="5" t="s">
        <v>190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3" t="s">
        <v>119</v>
      </c>
      <c r="C30" s="11"/>
      <c r="D30" s="24">
        <f>SUBTOTAL(9,D29:D29)</f>
        <v>14848</v>
      </c>
      <c r="E30" s="5"/>
      <c r="F30" s="11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109</v>
      </c>
      <c r="C31" s="11">
        <v>43341</v>
      </c>
      <c r="D31" s="10">
        <v>14848</v>
      </c>
      <c r="E31" s="5">
        <v>400</v>
      </c>
      <c r="F31" s="11">
        <v>43341</v>
      </c>
      <c r="G31" s="5">
        <v>3611</v>
      </c>
      <c r="H31" s="5" t="s">
        <v>189</v>
      </c>
      <c r="I31" s="5" t="s">
        <v>91</v>
      </c>
      <c r="J31" s="5" t="s">
        <v>201</v>
      </c>
      <c r="K31" s="5" t="s">
        <v>94</v>
      </c>
      <c r="L31" s="5" t="s">
        <v>190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3" t="s">
        <v>120</v>
      </c>
      <c r="C32" s="11"/>
      <c r="D32" s="24">
        <f>SUBTOTAL(9,D31:D31)</f>
        <v>14848</v>
      </c>
      <c r="E32" s="5"/>
      <c r="F32" s="11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110</v>
      </c>
      <c r="C33" s="11">
        <v>76236</v>
      </c>
      <c r="D33" s="10">
        <v>2320</v>
      </c>
      <c r="E33" s="5">
        <v>416</v>
      </c>
      <c r="F33" s="11">
        <v>43362</v>
      </c>
      <c r="G33" s="5">
        <v>3611</v>
      </c>
      <c r="H33" s="5" t="s">
        <v>189</v>
      </c>
      <c r="I33" s="5" t="s">
        <v>39</v>
      </c>
      <c r="J33" s="5" t="s">
        <v>201</v>
      </c>
      <c r="K33" s="5" t="s">
        <v>41</v>
      </c>
      <c r="L33" s="5" t="s">
        <v>191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3" t="s">
        <v>121</v>
      </c>
      <c r="C34" s="11"/>
      <c r="D34" s="24">
        <f>SUBTOTAL(9,D33:D33)</f>
        <v>2320</v>
      </c>
      <c r="E34" s="5"/>
      <c r="F34" s="11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111</v>
      </c>
      <c r="C35" s="11">
        <v>43418</v>
      </c>
      <c r="D35" s="10">
        <v>2900</v>
      </c>
      <c r="E35" s="5">
        <v>424</v>
      </c>
      <c r="F35" s="11">
        <v>43411</v>
      </c>
      <c r="G35" s="5">
        <v>3611</v>
      </c>
      <c r="H35" s="5" t="s">
        <v>36</v>
      </c>
      <c r="I35" s="5" t="s">
        <v>39</v>
      </c>
      <c r="J35" s="5" t="s">
        <v>201</v>
      </c>
      <c r="K35" s="5" t="s">
        <v>41</v>
      </c>
      <c r="L35" s="5" t="s">
        <v>191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111</v>
      </c>
      <c r="C36" s="11">
        <v>43418</v>
      </c>
      <c r="D36" s="10">
        <v>2900</v>
      </c>
      <c r="E36" s="5">
        <v>423</v>
      </c>
      <c r="F36" s="11">
        <v>43412</v>
      </c>
      <c r="G36" s="5">
        <v>3611</v>
      </c>
      <c r="H36" s="5" t="s">
        <v>36</v>
      </c>
      <c r="I36" s="5" t="s">
        <v>39</v>
      </c>
      <c r="J36" s="5" t="s">
        <v>201</v>
      </c>
      <c r="K36" s="5" t="s">
        <v>41</v>
      </c>
      <c r="L36" s="5" t="s">
        <v>191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3" t="s">
        <v>122</v>
      </c>
      <c r="C37" s="11"/>
      <c r="D37" s="24">
        <f>SUBTOTAL(9,D35:D36)</f>
        <v>5800</v>
      </c>
      <c r="E37" s="5"/>
      <c r="F37" s="11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112</v>
      </c>
      <c r="C38" s="11">
        <v>43439</v>
      </c>
      <c r="D38" s="10">
        <v>2900</v>
      </c>
      <c r="E38" s="5">
        <v>430</v>
      </c>
      <c r="F38" s="11">
        <v>43431</v>
      </c>
      <c r="G38" s="5">
        <v>3611</v>
      </c>
      <c r="H38" s="5" t="s">
        <v>36</v>
      </c>
      <c r="I38" s="5" t="s">
        <v>39</v>
      </c>
      <c r="J38" s="5" t="s">
        <v>201</v>
      </c>
      <c r="K38" s="5" t="s">
        <v>41</v>
      </c>
      <c r="L38" s="5" t="s">
        <v>191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112</v>
      </c>
      <c r="C39" s="11">
        <v>43439</v>
      </c>
      <c r="D39" s="10">
        <v>696</v>
      </c>
      <c r="E39" s="5">
        <v>431</v>
      </c>
      <c r="F39" s="11">
        <v>43431</v>
      </c>
      <c r="G39" s="5">
        <v>3611</v>
      </c>
      <c r="H39" s="5" t="s">
        <v>36</v>
      </c>
      <c r="I39" s="5" t="s">
        <v>39</v>
      </c>
      <c r="J39" s="5" t="s">
        <v>201</v>
      </c>
      <c r="K39" s="5" t="s">
        <v>41</v>
      </c>
      <c r="L39" s="5" t="s">
        <v>191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4"/>
      <c r="B40" s="18" t="s">
        <v>123</v>
      </c>
      <c r="C40" s="15"/>
      <c r="D40" s="25">
        <f>SUBTOTAL(9,D38:D39)</f>
        <v>3596</v>
      </c>
      <c r="E40" s="16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7"/>
    </row>
    <row r="41" spans="1:16" x14ac:dyDescent="0.25">
      <c r="A41" s="14"/>
      <c r="B41" s="18" t="s">
        <v>124</v>
      </c>
      <c r="C41" s="15"/>
      <c r="D41" s="25">
        <f>SUBTOTAL(9,D3:D39)</f>
        <v>176363.62</v>
      </c>
      <c r="E41" s="16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7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I7" zoomScaleNormal="100" workbookViewId="0">
      <selection activeCell="L46" sqref="L46"/>
    </sheetView>
  </sheetViews>
  <sheetFormatPr baseColWidth="10" defaultRowHeight="15" outlineLevelRow="2" x14ac:dyDescent="0.25"/>
  <cols>
    <col min="1" max="1" width="12.5703125" bestFit="1" customWidth="1"/>
    <col min="2" max="2" width="21.140625" customWidth="1"/>
    <col min="3" max="3" width="15" customWidth="1"/>
    <col min="4" max="4" width="17.140625" customWidth="1"/>
    <col min="5" max="5" width="12.5703125" customWidth="1"/>
    <col min="6" max="6" width="18.28515625" customWidth="1"/>
    <col min="7" max="7" width="10.85546875" bestFit="1" customWidth="1"/>
    <col min="8" max="8" width="37.140625" customWidth="1"/>
    <col min="9" max="9" width="46.5703125" bestFit="1" customWidth="1"/>
    <col min="10" max="10" width="43.28515625" bestFit="1" customWidth="1"/>
    <col min="11" max="11" width="22.7109375" customWidth="1"/>
    <col min="12" max="12" width="19.5703125" bestFit="1" customWidth="1"/>
    <col min="13" max="13" width="35.85546875" customWidth="1"/>
    <col min="14" max="14" width="36.140625" customWidth="1"/>
    <col min="15" max="15" width="34.5703125" customWidth="1"/>
    <col min="16" max="16" width="14.425781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7" t="s">
        <v>20</v>
      </c>
      <c r="B2" s="7" t="s">
        <v>103</v>
      </c>
      <c r="C2" s="8" t="s">
        <v>21</v>
      </c>
      <c r="D2" s="8" t="s">
        <v>22</v>
      </c>
      <c r="E2" s="8" t="s">
        <v>23</v>
      </c>
      <c r="F2" s="8" t="s">
        <v>24</v>
      </c>
      <c r="G2" s="8" t="s">
        <v>25</v>
      </c>
      <c r="H2" s="8" t="s">
        <v>26</v>
      </c>
      <c r="I2" s="8" t="s">
        <v>27</v>
      </c>
      <c r="J2" s="8" t="s">
        <v>28</v>
      </c>
      <c r="K2" s="8" t="s">
        <v>29</v>
      </c>
      <c r="L2" s="8" t="s">
        <v>30</v>
      </c>
      <c r="M2" s="8" t="s">
        <v>31</v>
      </c>
      <c r="N2" s="8" t="s">
        <v>32</v>
      </c>
      <c r="O2" s="8" t="s">
        <v>33</v>
      </c>
      <c r="P2" s="9" t="s">
        <v>34</v>
      </c>
    </row>
    <row r="3" spans="1:16" ht="22.5" customHeight="1" outlineLevel="2" x14ac:dyDescent="0.25">
      <c r="A3" s="67">
        <v>2019</v>
      </c>
      <c r="B3" s="67" t="s">
        <v>128</v>
      </c>
      <c r="C3" s="68">
        <v>43508</v>
      </c>
      <c r="D3" s="69">
        <v>4640</v>
      </c>
      <c r="E3" s="70">
        <v>450</v>
      </c>
      <c r="F3" s="68">
        <v>43502</v>
      </c>
      <c r="G3" s="70">
        <v>3611</v>
      </c>
      <c r="H3" s="70" t="s">
        <v>36</v>
      </c>
      <c r="I3" s="70" t="s">
        <v>39</v>
      </c>
      <c r="J3" s="70" t="s">
        <v>201</v>
      </c>
      <c r="K3" s="70" t="s">
        <v>41</v>
      </c>
      <c r="L3" s="70" t="s">
        <v>191</v>
      </c>
      <c r="M3" s="70" t="s">
        <v>37</v>
      </c>
      <c r="N3" s="70" t="s">
        <v>43</v>
      </c>
      <c r="O3" s="70" t="s">
        <v>42</v>
      </c>
      <c r="P3" s="71" t="s">
        <v>38</v>
      </c>
    </row>
    <row r="4" spans="1:16" ht="22.5" customHeight="1" outlineLevel="2" x14ac:dyDescent="0.25">
      <c r="A4" s="67">
        <v>2019</v>
      </c>
      <c r="B4" s="67" t="s">
        <v>128</v>
      </c>
      <c r="C4" s="68">
        <v>43517</v>
      </c>
      <c r="D4" s="69">
        <v>8700</v>
      </c>
      <c r="E4" s="70" t="s">
        <v>73</v>
      </c>
      <c r="F4" s="68">
        <v>43508</v>
      </c>
      <c r="G4" s="70">
        <v>3611</v>
      </c>
      <c r="H4" s="70" t="s">
        <v>36</v>
      </c>
      <c r="I4" s="70" t="s">
        <v>74</v>
      </c>
      <c r="J4" s="70" t="s">
        <v>201</v>
      </c>
      <c r="K4" s="70" t="s">
        <v>41</v>
      </c>
      <c r="L4" s="70" t="s">
        <v>187</v>
      </c>
      <c r="M4" s="70" t="s">
        <v>37</v>
      </c>
      <c r="N4" s="70" t="s">
        <v>43</v>
      </c>
      <c r="O4" s="70" t="s">
        <v>42</v>
      </c>
      <c r="P4" s="71" t="s">
        <v>38</v>
      </c>
    </row>
    <row r="5" spans="1:16" ht="22.5" customHeight="1" outlineLevel="1" x14ac:dyDescent="0.25">
      <c r="A5" s="67"/>
      <c r="B5" s="72" t="s">
        <v>136</v>
      </c>
      <c r="C5" s="68"/>
      <c r="D5" s="69">
        <f>SUBTOTAL(9,D3:D4)</f>
        <v>13340</v>
      </c>
      <c r="E5" s="70"/>
      <c r="F5" s="68"/>
      <c r="G5" s="70"/>
      <c r="H5" s="70"/>
      <c r="I5" s="70"/>
      <c r="J5" s="70"/>
      <c r="K5" s="70"/>
      <c r="L5" s="70"/>
      <c r="M5" s="70"/>
      <c r="N5" s="70"/>
      <c r="O5" s="70"/>
      <c r="P5" s="71"/>
    </row>
    <row r="6" spans="1:16" ht="22.5" customHeight="1" outlineLevel="2" x14ac:dyDescent="0.25">
      <c r="A6" s="73">
        <v>2019</v>
      </c>
      <c r="B6" s="73" t="s">
        <v>131</v>
      </c>
      <c r="C6" s="74">
        <v>43528</v>
      </c>
      <c r="D6" s="75">
        <v>6960</v>
      </c>
      <c r="E6" s="76">
        <v>458</v>
      </c>
      <c r="F6" s="74">
        <v>43524</v>
      </c>
      <c r="G6" s="76">
        <v>3611</v>
      </c>
      <c r="H6" s="70" t="s">
        <v>36</v>
      </c>
      <c r="I6" s="76" t="s">
        <v>39</v>
      </c>
      <c r="J6" s="76" t="s">
        <v>201</v>
      </c>
      <c r="K6" s="70" t="s">
        <v>41</v>
      </c>
      <c r="L6" s="76" t="s">
        <v>191</v>
      </c>
      <c r="M6" s="70" t="s">
        <v>37</v>
      </c>
      <c r="N6" s="70" t="s">
        <v>43</v>
      </c>
      <c r="O6" s="70" t="s">
        <v>42</v>
      </c>
      <c r="P6" s="77" t="s">
        <v>38</v>
      </c>
    </row>
    <row r="7" spans="1:16" ht="22.5" customHeight="1" outlineLevel="1" x14ac:dyDescent="0.25">
      <c r="A7" s="73"/>
      <c r="B7" s="78" t="s">
        <v>137</v>
      </c>
      <c r="C7" s="74"/>
      <c r="D7" s="75">
        <f>SUBTOTAL(9,D6:D6)</f>
        <v>6960</v>
      </c>
      <c r="E7" s="76"/>
      <c r="F7" s="74"/>
      <c r="G7" s="76"/>
      <c r="H7" s="70"/>
      <c r="I7" s="76"/>
      <c r="J7" s="76"/>
      <c r="K7" s="70"/>
      <c r="L7" s="76"/>
      <c r="M7" s="70"/>
      <c r="N7" s="70"/>
      <c r="O7" s="70"/>
      <c r="P7" s="77"/>
    </row>
    <row r="8" spans="1:16" ht="22.5" customHeight="1" outlineLevel="2" x14ac:dyDescent="0.25">
      <c r="A8" s="67">
        <v>2019</v>
      </c>
      <c r="B8" s="79" t="s">
        <v>125</v>
      </c>
      <c r="C8" s="68">
        <v>43563</v>
      </c>
      <c r="D8" s="69">
        <v>2320</v>
      </c>
      <c r="E8" s="70">
        <v>339</v>
      </c>
      <c r="F8" s="68">
        <v>43528</v>
      </c>
      <c r="G8" s="70">
        <v>3611</v>
      </c>
      <c r="H8" s="70" t="s">
        <v>36</v>
      </c>
      <c r="I8" s="70" t="s">
        <v>40</v>
      </c>
      <c r="J8" s="70" t="s">
        <v>201</v>
      </c>
      <c r="K8" s="70" t="s">
        <v>41</v>
      </c>
      <c r="L8" s="70" t="s">
        <v>193</v>
      </c>
      <c r="M8" s="70" t="s">
        <v>37</v>
      </c>
      <c r="N8" s="70" t="s">
        <v>43</v>
      </c>
      <c r="O8" s="70" t="s">
        <v>42</v>
      </c>
      <c r="P8" s="71" t="s">
        <v>38</v>
      </c>
    </row>
    <row r="9" spans="1:16" ht="22.5" customHeight="1" outlineLevel="2" x14ac:dyDescent="0.25">
      <c r="A9" s="73">
        <v>2019</v>
      </c>
      <c r="B9" s="79" t="s">
        <v>125</v>
      </c>
      <c r="C9" s="74">
        <v>43558</v>
      </c>
      <c r="D9" s="75">
        <v>6960</v>
      </c>
      <c r="E9" s="76">
        <v>467</v>
      </c>
      <c r="F9" s="74">
        <v>43556</v>
      </c>
      <c r="G9" s="70">
        <v>3611</v>
      </c>
      <c r="H9" s="70" t="s">
        <v>36</v>
      </c>
      <c r="I9" s="76" t="s">
        <v>39</v>
      </c>
      <c r="J9" s="76" t="s">
        <v>201</v>
      </c>
      <c r="K9" s="70" t="s">
        <v>41</v>
      </c>
      <c r="L9" s="76" t="s">
        <v>191</v>
      </c>
      <c r="M9" s="76" t="s">
        <v>37</v>
      </c>
      <c r="N9" s="70" t="s">
        <v>43</v>
      </c>
      <c r="O9" s="70" t="s">
        <v>42</v>
      </c>
      <c r="P9" s="77" t="s">
        <v>38</v>
      </c>
    </row>
    <row r="10" spans="1:16" ht="22.5" customHeight="1" outlineLevel="1" x14ac:dyDescent="0.25">
      <c r="A10" s="73"/>
      <c r="B10" s="80" t="s">
        <v>138</v>
      </c>
      <c r="C10" s="74"/>
      <c r="D10" s="75">
        <f>SUBTOTAL(9,D8:D9)</f>
        <v>9280</v>
      </c>
      <c r="E10" s="76"/>
      <c r="F10" s="74"/>
      <c r="G10" s="70"/>
      <c r="H10" s="70"/>
      <c r="I10" s="76"/>
      <c r="J10" s="76"/>
      <c r="K10" s="70"/>
      <c r="L10" s="76"/>
      <c r="M10" s="76"/>
      <c r="N10" s="70"/>
      <c r="O10" s="70"/>
      <c r="P10" s="77"/>
    </row>
    <row r="11" spans="1:16" ht="22.5" customHeight="1" outlineLevel="2" x14ac:dyDescent="0.25">
      <c r="A11" s="67">
        <v>2019</v>
      </c>
      <c r="B11" s="67" t="s">
        <v>132</v>
      </c>
      <c r="C11" s="68">
        <v>43588</v>
      </c>
      <c r="D11" s="69">
        <v>2320</v>
      </c>
      <c r="E11" s="70">
        <v>343</v>
      </c>
      <c r="F11" s="68">
        <v>43557</v>
      </c>
      <c r="G11" s="76">
        <v>3611</v>
      </c>
      <c r="H11" s="70" t="s">
        <v>36</v>
      </c>
      <c r="I11" s="70" t="s">
        <v>44</v>
      </c>
      <c r="J11" s="70" t="s">
        <v>201</v>
      </c>
      <c r="K11" s="70" t="s">
        <v>41</v>
      </c>
      <c r="L11" s="70" t="s">
        <v>193</v>
      </c>
      <c r="M11" s="76" t="s">
        <v>37</v>
      </c>
      <c r="N11" s="70" t="s">
        <v>43</v>
      </c>
      <c r="O11" s="70" t="s">
        <v>42</v>
      </c>
      <c r="P11" s="77" t="s">
        <v>38</v>
      </c>
    </row>
    <row r="12" spans="1:16" ht="22.5" customHeight="1" outlineLevel="2" x14ac:dyDescent="0.25">
      <c r="A12" s="67">
        <v>2019</v>
      </c>
      <c r="B12" s="67" t="s">
        <v>132</v>
      </c>
      <c r="C12" s="68"/>
      <c r="D12" s="69">
        <v>1705.2</v>
      </c>
      <c r="E12" s="70">
        <v>796</v>
      </c>
      <c r="F12" s="68">
        <v>43559</v>
      </c>
      <c r="G12" s="76">
        <v>3611</v>
      </c>
      <c r="H12" s="70" t="s">
        <v>36</v>
      </c>
      <c r="I12" s="70" t="s">
        <v>64</v>
      </c>
      <c r="J12" s="70" t="s">
        <v>201</v>
      </c>
      <c r="K12" s="70" t="s">
        <v>41</v>
      </c>
      <c r="L12" s="70" t="s">
        <v>194</v>
      </c>
      <c r="M12" s="76" t="s">
        <v>65</v>
      </c>
      <c r="N12" s="70" t="s">
        <v>43</v>
      </c>
      <c r="O12" s="70" t="s">
        <v>42</v>
      </c>
      <c r="P12" s="77" t="s">
        <v>38</v>
      </c>
    </row>
    <row r="13" spans="1:16" ht="22.5" customHeight="1" outlineLevel="2" x14ac:dyDescent="0.25">
      <c r="A13" s="73">
        <v>2019</v>
      </c>
      <c r="B13" s="67" t="s">
        <v>132</v>
      </c>
      <c r="C13" s="74">
        <v>43593</v>
      </c>
      <c r="D13" s="75">
        <v>6960</v>
      </c>
      <c r="E13" s="70">
        <v>472</v>
      </c>
      <c r="F13" s="74">
        <v>43585</v>
      </c>
      <c r="G13" s="70">
        <v>3611</v>
      </c>
      <c r="H13" s="70" t="s">
        <v>36</v>
      </c>
      <c r="I13" s="76" t="s">
        <v>39</v>
      </c>
      <c r="J13" s="76" t="s">
        <v>201</v>
      </c>
      <c r="K13" s="76" t="s">
        <v>41</v>
      </c>
      <c r="L13" s="76" t="s">
        <v>191</v>
      </c>
      <c r="M13" s="76" t="s">
        <v>37</v>
      </c>
      <c r="N13" s="70" t="s">
        <v>43</v>
      </c>
      <c r="O13" s="70" t="s">
        <v>42</v>
      </c>
      <c r="P13" s="77" t="s">
        <v>38</v>
      </c>
    </row>
    <row r="14" spans="1:16" ht="22.5" customHeight="1" outlineLevel="1" x14ac:dyDescent="0.25">
      <c r="A14" s="73"/>
      <c r="B14" s="72" t="s">
        <v>139</v>
      </c>
      <c r="C14" s="74"/>
      <c r="D14" s="75">
        <f>SUBTOTAL(9,D11:D13)</f>
        <v>10985.2</v>
      </c>
      <c r="E14" s="70"/>
      <c r="F14" s="74"/>
      <c r="G14" s="70"/>
      <c r="H14" s="70"/>
      <c r="I14" s="76"/>
      <c r="J14" s="76"/>
      <c r="K14" s="76"/>
      <c r="L14" s="76"/>
      <c r="M14" s="76"/>
      <c r="N14" s="70"/>
      <c r="O14" s="70"/>
      <c r="P14" s="77"/>
    </row>
    <row r="15" spans="1:16" ht="22.5" customHeight="1" outlineLevel="2" x14ac:dyDescent="0.25">
      <c r="A15" s="73">
        <v>2019</v>
      </c>
      <c r="B15" s="73" t="s">
        <v>130</v>
      </c>
      <c r="C15" s="68">
        <v>43629</v>
      </c>
      <c r="D15" s="69">
        <v>12376.04</v>
      </c>
      <c r="E15" s="70" t="s">
        <v>75</v>
      </c>
      <c r="F15" s="68">
        <v>43593</v>
      </c>
      <c r="G15" s="76">
        <v>3611</v>
      </c>
      <c r="H15" s="70" t="s">
        <v>36</v>
      </c>
      <c r="I15" s="70" t="s">
        <v>78</v>
      </c>
      <c r="J15" s="70" t="s">
        <v>78</v>
      </c>
      <c r="K15" s="70" t="s">
        <v>77</v>
      </c>
      <c r="L15" s="70" t="s">
        <v>76</v>
      </c>
      <c r="M15" s="76" t="s">
        <v>79</v>
      </c>
      <c r="N15" s="70" t="s">
        <v>43</v>
      </c>
      <c r="O15" s="70" t="s">
        <v>42</v>
      </c>
      <c r="P15" s="77" t="s">
        <v>38</v>
      </c>
    </row>
    <row r="16" spans="1:16" ht="22.5" customHeight="1" outlineLevel="2" x14ac:dyDescent="0.25">
      <c r="A16" s="67">
        <v>2019</v>
      </c>
      <c r="B16" s="73" t="s">
        <v>130</v>
      </c>
      <c r="C16" s="68">
        <v>43623</v>
      </c>
      <c r="D16" s="69">
        <v>6960</v>
      </c>
      <c r="E16" s="70">
        <v>477</v>
      </c>
      <c r="F16" s="68">
        <v>43619</v>
      </c>
      <c r="G16" s="70">
        <v>3611</v>
      </c>
      <c r="H16" s="70" t="s">
        <v>36</v>
      </c>
      <c r="I16" s="76" t="s">
        <v>39</v>
      </c>
      <c r="J16" s="76" t="s">
        <v>201</v>
      </c>
      <c r="K16" s="76" t="s">
        <v>41</v>
      </c>
      <c r="L16" s="76" t="s">
        <v>191</v>
      </c>
      <c r="M16" s="76" t="s">
        <v>37</v>
      </c>
      <c r="N16" s="70" t="s">
        <v>43</v>
      </c>
      <c r="O16" s="70" t="s">
        <v>42</v>
      </c>
      <c r="P16" s="77" t="s">
        <v>38</v>
      </c>
    </row>
    <row r="17" spans="1:16" ht="22.5" customHeight="1" outlineLevel="1" x14ac:dyDescent="0.25">
      <c r="A17" s="67"/>
      <c r="B17" s="78" t="s">
        <v>140</v>
      </c>
      <c r="C17" s="68"/>
      <c r="D17" s="69">
        <f>SUBTOTAL(9,D15:D16)</f>
        <v>19336.04</v>
      </c>
      <c r="E17" s="70"/>
      <c r="F17" s="68"/>
      <c r="G17" s="70"/>
      <c r="H17" s="70"/>
      <c r="I17" s="76"/>
      <c r="J17" s="76"/>
      <c r="K17" s="76"/>
      <c r="L17" s="76"/>
      <c r="M17" s="76"/>
      <c r="N17" s="70"/>
      <c r="O17" s="70"/>
      <c r="P17" s="77"/>
    </row>
    <row r="18" spans="1:16" ht="22.5" customHeight="1" outlineLevel="2" x14ac:dyDescent="0.25">
      <c r="A18" s="67">
        <v>2019</v>
      </c>
      <c r="B18" s="67" t="s">
        <v>129</v>
      </c>
      <c r="C18" s="68">
        <v>43664</v>
      </c>
      <c r="D18" s="69">
        <v>24321.65</v>
      </c>
      <c r="E18" s="70">
        <v>5877</v>
      </c>
      <c r="F18" s="68">
        <v>43626</v>
      </c>
      <c r="G18" s="70">
        <v>3611</v>
      </c>
      <c r="H18" s="70" t="s">
        <v>36</v>
      </c>
      <c r="I18" s="76" t="s">
        <v>82</v>
      </c>
      <c r="J18" s="76" t="s">
        <v>82</v>
      </c>
      <c r="K18" s="76" t="s">
        <v>62</v>
      </c>
      <c r="L18" s="76" t="s">
        <v>80</v>
      </c>
      <c r="M18" s="76" t="s">
        <v>37</v>
      </c>
      <c r="N18" s="70" t="s">
        <v>43</v>
      </c>
      <c r="O18" s="70" t="s">
        <v>42</v>
      </c>
      <c r="P18" s="77" t="s">
        <v>38</v>
      </c>
    </row>
    <row r="19" spans="1:16" ht="22.5" customHeight="1" outlineLevel="2" x14ac:dyDescent="0.25">
      <c r="A19" s="67">
        <v>2019</v>
      </c>
      <c r="B19" s="67" t="s">
        <v>129</v>
      </c>
      <c r="C19" s="68">
        <v>43664</v>
      </c>
      <c r="D19" s="69">
        <v>24321.65</v>
      </c>
      <c r="E19" s="70" t="s">
        <v>81</v>
      </c>
      <c r="F19" s="68">
        <v>43626</v>
      </c>
      <c r="G19" s="70">
        <v>3611</v>
      </c>
      <c r="H19" s="70" t="s">
        <v>36</v>
      </c>
      <c r="I19" s="76" t="s">
        <v>82</v>
      </c>
      <c r="J19" s="76" t="s">
        <v>82</v>
      </c>
      <c r="K19" s="76" t="s">
        <v>62</v>
      </c>
      <c r="L19" s="76" t="s">
        <v>83</v>
      </c>
      <c r="M19" s="76" t="s">
        <v>37</v>
      </c>
      <c r="N19" s="70" t="s">
        <v>43</v>
      </c>
      <c r="O19" s="70" t="s">
        <v>42</v>
      </c>
      <c r="P19" s="77" t="s">
        <v>38</v>
      </c>
    </row>
    <row r="20" spans="1:16" ht="22.5" customHeight="1" outlineLevel="2" x14ac:dyDescent="0.25">
      <c r="A20" s="73">
        <v>2019</v>
      </c>
      <c r="B20" s="67" t="s">
        <v>129</v>
      </c>
      <c r="C20" s="76"/>
      <c r="D20" s="75">
        <v>335</v>
      </c>
      <c r="E20" s="76">
        <v>982</v>
      </c>
      <c r="F20" s="74">
        <v>43647</v>
      </c>
      <c r="G20" s="76">
        <v>3611</v>
      </c>
      <c r="H20" s="70" t="s">
        <v>36</v>
      </c>
      <c r="I20" s="76" t="s">
        <v>45</v>
      </c>
      <c r="J20" s="76" t="s">
        <v>46</v>
      </c>
      <c r="K20" s="76" t="s">
        <v>47</v>
      </c>
      <c r="L20" s="76" t="s">
        <v>48</v>
      </c>
      <c r="M20" s="76" t="s">
        <v>49</v>
      </c>
      <c r="N20" s="76" t="s">
        <v>50</v>
      </c>
      <c r="O20" s="70" t="s">
        <v>42</v>
      </c>
      <c r="P20" s="77" t="s">
        <v>38</v>
      </c>
    </row>
    <row r="21" spans="1:16" ht="22.5" customHeight="1" outlineLevel="2" x14ac:dyDescent="0.25">
      <c r="A21" s="67">
        <v>2019</v>
      </c>
      <c r="B21" s="67" t="s">
        <v>129</v>
      </c>
      <c r="C21" s="70"/>
      <c r="D21" s="69">
        <v>350</v>
      </c>
      <c r="E21" s="70">
        <v>77232</v>
      </c>
      <c r="F21" s="74">
        <v>43647</v>
      </c>
      <c r="G21" s="70">
        <v>3611</v>
      </c>
      <c r="H21" s="70" t="s">
        <v>36</v>
      </c>
      <c r="I21" s="70" t="s">
        <v>51</v>
      </c>
      <c r="J21" s="70" t="s">
        <v>51</v>
      </c>
      <c r="K21" s="76" t="s">
        <v>47</v>
      </c>
      <c r="L21" s="70" t="s">
        <v>52</v>
      </c>
      <c r="M21" s="70" t="s">
        <v>53</v>
      </c>
      <c r="N21" s="70" t="s">
        <v>54</v>
      </c>
      <c r="O21" s="70" t="s">
        <v>42</v>
      </c>
      <c r="P21" s="77" t="s">
        <v>38</v>
      </c>
    </row>
    <row r="22" spans="1:16" ht="22.5" customHeight="1" outlineLevel="2" x14ac:dyDescent="0.25">
      <c r="A22" s="73">
        <v>2019</v>
      </c>
      <c r="B22" s="67" t="s">
        <v>129</v>
      </c>
      <c r="C22" s="74">
        <v>43650</v>
      </c>
      <c r="D22" s="75">
        <v>6960</v>
      </c>
      <c r="E22" s="76">
        <v>485</v>
      </c>
      <c r="F22" s="74">
        <v>43648</v>
      </c>
      <c r="G22" s="70">
        <v>3611</v>
      </c>
      <c r="H22" s="70" t="s">
        <v>36</v>
      </c>
      <c r="I22" s="76" t="s">
        <v>39</v>
      </c>
      <c r="J22" s="76" t="s">
        <v>201</v>
      </c>
      <c r="K22" s="76" t="s">
        <v>41</v>
      </c>
      <c r="L22" s="76" t="s">
        <v>191</v>
      </c>
      <c r="M22" s="76" t="s">
        <v>37</v>
      </c>
      <c r="N22" s="76" t="s">
        <v>43</v>
      </c>
      <c r="O22" s="70" t="s">
        <v>42</v>
      </c>
      <c r="P22" s="77" t="s">
        <v>38</v>
      </c>
    </row>
    <row r="23" spans="1:16" ht="22.5" customHeight="1" outlineLevel="1" x14ac:dyDescent="0.25">
      <c r="A23" s="73"/>
      <c r="B23" s="72" t="s">
        <v>141</v>
      </c>
      <c r="C23" s="74"/>
      <c r="D23" s="75">
        <f>SUBTOTAL(9,D18:D22)</f>
        <v>56288.3</v>
      </c>
      <c r="E23" s="76"/>
      <c r="F23" s="74"/>
      <c r="G23" s="70"/>
      <c r="H23" s="70"/>
      <c r="I23" s="76"/>
      <c r="J23" s="76"/>
      <c r="K23" s="76"/>
      <c r="L23" s="76"/>
      <c r="M23" s="76"/>
      <c r="N23" s="76"/>
      <c r="O23" s="70"/>
      <c r="P23" s="77"/>
    </row>
    <row r="24" spans="1:16" ht="22.5" customHeight="1" outlineLevel="2" x14ac:dyDescent="0.25">
      <c r="A24" s="67">
        <v>2019</v>
      </c>
      <c r="B24" s="81" t="s">
        <v>126</v>
      </c>
      <c r="C24" s="68">
        <v>43690</v>
      </c>
      <c r="D24" s="69">
        <v>2320</v>
      </c>
      <c r="E24" s="70">
        <v>350</v>
      </c>
      <c r="F24" s="68">
        <v>43650</v>
      </c>
      <c r="G24" s="76">
        <v>3611</v>
      </c>
      <c r="H24" s="70" t="s">
        <v>36</v>
      </c>
      <c r="I24" s="70" t="s">
        <v>40</v>
      </c>
      <c r="J24" s="70" t="s">
        <v>201</v>
      </c>
      <c r="K24" s="70" t="s">
        <v>41</v>
      </c>
      <c r="L24" s="70" t="s">
        <v>195</v>
      </c>
      <c r="M24" s="70" t="s">
        <v>37</v>
      </c>
      <c r="N24" s="76" t="s">
        <v>43</v>
      </c>
      <c r="O24" s="70" t="s">
        <v>42</v>
      </c>
      <c r="P24" s="77" t="s">
        <v>38</v>
      </c>
    </row>
    <row r="25" spans="1:16" ht="22.5" customHeight="1" outlineLevel="2" x14ac:dyDescent="0.25">
      <c r="A25" s="73">
        <v>2019</v>
      </c>
      <c r="B25" s="81" t="s">
        <v>126</v>
      </c>
      <c r="C25" s="74">
        <v>43690</v>
      </c>
      <c r="D25" s="75">
        <v>6960</v>
      </c>
      <c r="E25" s="76">
        <v>490</v>
      </c>
      <c r="F25" s="74">
        <v>43676</v>
      </c>
      <c r="G25" s="70">
        <v>3611</v>
      </c>
      <c r="H25" s="70" t="s">
        <v>36</v>
      </c>
      <c r="I25" s="76" t="s">
        <v>39</v>
      </c>
      <c r="J25" s="76" t="s">
        <v>201</v>
      </c>
      <c r="K25" s="76" t="s">
        <v>41</v>
      </c>
      <c r="L25" s="76" t="s">
        <v>191</v>
      </c>
      <c r="M25" s="70" t="s">
        <v>37</v>
      </c>
      <c r="N25" s="76" t="s">
        <v>43</v>
      </c>
      <c r="O25" s="70" t="s">
        <v>42</v>
      </c>
      <c r="P25" s="77" t="s">
        <v>38</v>
      </c>
    </row>
    <row r="26" spans="1:16" ht="22.5" customHeight="1" outlineLevel="2" x14ac:dyDescent="0.25">
      <c r="A26" s="67">
        <v>2019</v>
      </c>
      <c r="B26" s="81" t="s">
        <v>126</v>
      </c>
      <c r="C26" s="70"/>
      <c r="D26" s="69">
        <v>1397</v>
      </c>
      <c r="E26" s="70" t="s">
        <v>55</v>
      </c>
      <c r="F26" s="68">
        <v>43704</v>
      </c>
      <c r="G26" s="70">
        <v>3611</v>
      </c>
      <c r="H26" s="70" t="s">
        <v>36</v>
      </c>
      <c r="I26" s="70" t="s">
        <v>56</v>
      </c>
      <c r="J26" s="70" t="s">
        <v>56</v>
      </c>
      <c r="K26" s="70" t="s">
        <v>62</v>
      </c>
      <c r="L26" s="70" t="s">
        <v>71</v>
      </c>
      <c r="M26" s="70" t="s">
        <v>57</v>
      </c>
      <c r="N26" s="76" t="s">
        <v>43</v>
      </c>
      <c r="O26" s="70" t="s">
        <v>42</v>
      </c>
      <c r="P26" s="77" t="s">
        <v>38</v>
      </c>
    </row>
    <row r="27" spans="1:16" ht="22.5" customHeight="1" outlineLevel="1" x14ac:dyDescent="0.25">
      <c r="A27" s="67"/>
      <c r="B27" s="82" t="s">
        <v>142</v>
      </c>
      <c r="C27" s="70"/>
      <c r="D27" s="69">
        <f>SUBTOTAL(9,D24:D26)</f>
        <v>10677</v>
      </c>
      <c r="E27" s="70"/>
      <c r="F27" s="68"/>
      <c r="G27" s="70"/>
      <c r="H27" s="70"/>
      <c r="I27" s="70"/>
      <c r="J27" s="70"/>
      <c r="K27" s="70"/>
      <c r="L27" s="70"/>
      <c r="M27" s="70"/>
      <c r="N27" s="76"/>
      <c r="O27" s="70"/>
      <c r="P27" s="77"/>
    </row>
    <row r="28" spans="1:16" ht="22.5" customHeight="1" outlineLevel="2" x14ac:dyDescent="0.25">
      <c r="A28" s="73">
        <v>2019</v>
      </c>
      <c r="B28" s="73" t="s">
        <v>135</v>
      </c>
      <c r="C28" s="74">
        <v>43720</v>
      </c>
      <c r="D28" s="75">
        <v>2320</v>
      </c>
      <c r="E28" s="76">
        <v>354</v>
      </c>
      <c r="F28" s="74">
        <v>43738</v>
      </c>
      <c r="G28" s="70">
        <v>3611</v>
      </c>
      <c r="H28" s="70" t="s">
        <v>36</v>
      </c>
      <c r="I28" s="76" t="s">
        <v>40</v>
      </c>
      <c r="J28" s="76" t="s">
        <v>201</v>
      </c>
      <c r="K28" s="76" t="s">
        <v>41</v>
      </c>
      <c r="L28" s="76" t="s">
        <v>195</v>
      </c>
      <c r="M28" s="76" t="s">
        <v>37</v>
      </c>
      <c r="N28" s="76" t="s">
        <v>43</v>
      </c>
      <c r="O28" s="70" t="s">
        <v>42</v>
      </c>
      <c r="P28" s="77" t="s">
        <v>38</v>
      </c>
    </row>
    <row r="29" spans="1:16" ht="22.5" customHeight="1" outlineLevel="1" x14ac:dyDescent="0.25">
      <c r="A29" s="73"/>
      <c r="B29" s="78" t="s">
        <v>143</v>
      </c>
      <c r="C29" s="74"/>
      <c r="D29" s="75">
        <f>SUBTOTAL(9,D28:D28)</f>
        <v>2320</v>
      </c>
      <c r="E29" s="76"/>
      <c r="F29" s="74"/>
      <c r="G29" s="70"/>
      <c r="H29" s="70"/>
      <c r="I29" s="76"/>
      <c r="J29" s="76"/>
      <c r="K29" s="76"/>
      <c r="L29" s="76"/>
      <c r="M29" s="76"/>
      <c r="N29" s="76"/>
      <c r="O29" s="70"/>
      <c r="P29" s="77"/>
    </row>
    <row r="30" spans="1:16" ht="22.5" customHeight="1" outlineLevel="2" x14ac:dyDescent="0.25">
      <c r="A30" s="73">
        <v>2019</v>
      </c>
      <c r="B30" s="73" t="s">
        <v>134</v>
      </c>
      <c r="C30" s="74">
        <v>43739</v>
      </c>
      <c r="D30" s="75">
        <v>6969</v>
      </c>
      <c r="E30" s="76">
        <v>502</v>
      </c>
      <c r="F30" s="74">
        <v>43713</v>
      </c>
      <c r="G30" s="76">
        <v>3611</v>
      </c>
      <c r="H30" s="70" t="s">
        <v>36</v>
      </c>
      <c r="I30" s="76" t="s">
        <v>39</v>
      </c>
      <c r="J30" s="76" t="s">
        <v>201</v>
      </c>
      <c r="K30" s="76" t="s">
        <v>41</v>
      </c>
      <c r="L30" s="76" t="s">
        <v>191</v>
      </c>
      <c r="M30" s="76" t="s">
        <v>37</v>
      </c>
      <c r="N30" s="76" t="s">
        <v>43</v>
      </c>
      <c r="O30" s="70" t="s">
        <v>42</v>
      </c>
      <c r="P30" s="77" t="s">
        <v>38</v>
      </c>
    </row>
    <row r="31" spans="1:16" ht="22.5" customHeight="1" outlineLevel="2" x14ac:dyDescent="0.25">
      <c r="A31" s="67">
        <v>2019</v>
      </c>
      <c r="B31" s="73" t="s">
        <v>134</v>
      </c>
      <c r="C31" s="70"/>
      <c r="D31" s="69">
        <v>3904</v>
      </c>
      <c r="E31" s="70">
        <v>14911</v>
      </c>
      <c r="F31" s="74">
        <v>43717</v>
      </c>
      <c r="G31" s="70">
        <v>3611</v>
      </c>
      <c r="H31" s="70" t="s">
        <v>36</v>
      </c>
      <c r="I31" s="70" t="s">
        <v>58</v>
      </c>
      <c r="J31" s="70" t="s">
        <v>201</v>
      </c>
      <c r="K31" s="70" t="s">
        <v>41</v>
      </c>
      <c r="L31" s="70" t="s">
        <v>196</v>
      </c>
      <c r="M31" s="76" t="s">
        <v>37</v>
      </c>
      <c r="N31" s="76" t="s">
        <v>43</v>
      </c>
      <c r="O31" s="70" t="s">
        <v>42</v>
      </c>
      <c r="P31" s="77" t="s">
        <v>38</v>
      </c>
    </row>
    <row r="32" spans="1:16" ht="22.5" customHeight="1" outlineLevel="2" x14ac:dyDescent="0.25">
      <c r="A32" s="67">
        <v>2019</v>
      </c>
      <c r="B32" s="73" t="s">
        <v>134</v>
      </c>
      <c r="C32" s="70"/>
      <c r="D32" s="69">
        <v>2320</v>
      </c>
      <c r="E32" s="70">
        <v>357</v>
      </c>
      <c r="F32" s="68">
        <v>43742</v>
      </c>
      <c r="G32" s="76">
        <v>3611</v>
      </c>
      <c r="H32" s="70" t="s">
        <v>36</v>
      </c>
      <c r="I32" s="76" t="s">
        <v>40</v>
      </c>
      <c r="J32" s="76" t="s">
        <v>201</v>
      </c>
      <c r="K32" s="76" t="s">
        <v>41</v>
      </c>
      <c r="L32" s="76" t="s">
        <v>197</v>
      </c>
      <c r="M32" s="76" t="s">
        <v>37</v>
      </c>
      <c r="N32" s="76" t="s">
        <v>43</v>
      </c>
      <c r="O32" s="70" t="s">
        <v>42</v>
      </c>
      <c r="P32" s="77" t="s">
        <v>38</v>
      </c>
    </row>
    <row r="33" spans="1:16" ht="22.5" customHeight="1" outlineLevel="1" x14ac:dyDescent="0.25">
      <c r="A33" s="73"/>
      <c r="B33" s="78" t="s">
        <v>144</v>
      </c>
      <c r="C33" s="74"/>
      <c r="D33" s="75">
        <f>SUBTOTAL(9,D30:D32)</f>
        <v>13193</v>
      </c>
      <c r="E33" s="76"/>
      <c r="F33" s="74"/>
      <c r="G33" s="70"/>
      <c r="H33" s="70"/>
      <c r="I33" s="76"/>
      <c r="J33" s="76"/>
      <c r="K33" s="76"/>
      <c r="L33" s="76"/>
      <c r="M33" s="76"/>
      <c r="N33" s="76"/>
      <c r="O33" s="70"/>
      <c r="P33" s="77"/>
    </row>
    <row r="34" spans="1:16" ht="22.5" customHeight="1" outlineLevel="2" x14ac:dyDescent="0.25">
      <c r="A34" s="73">
        <v>2019</v>
      </c>
      <c r="B34" s="78" t="s">
        <v>133</v>
      </c>
      <c r="C34" s="74">
        <v>43783</v>
      </c>
      <c r="D34" s="75">
        <v>6960</v>
      </c>
      <c r="E34" s="76">
        <v>516</v>
      </c>
      <c r="F34" s="74">
        <v>43768</v>
      </c>
      <c r="G34" s="70">
        <v>3611</v>
      </c>
      <c r="H34" s="70" t="s">
        <v>36</v>
      </c>
      <c r="I34" s="76" t="s">
        <v>39</v>
      </c>
      <c r="J34" s="76" t="s">
        <v>201</v>
      </c>
      <c r="K34" s="76" t="s">
        <v>41</v>
      </c>
      <c r="L34" s="76" t="s">
        <v>191</v>
      </c>
      <c r="M34" s="76" t="s">
        <v>37</v>
      </c>
      <c r="N34" s="76" t="s">
        <v>43</v>
      </c>
      <c r="O34" s="70" t="s">
        <v>42</v>
      </c>
      <c r="P34" s="77" t="s">
        <v>38</v>
      </c>
    </row>
    <row r="35" spans="1:16" ht="22.5" customHeight="1" outlineLevel="2" x14ac:dyDescent="0.25">
      <c r="A35" s="73">
        <v>2019</v>
      </c>
      <c r="B35" s="78" t="s">
        <v>133</v>
      </c>
      <c r="C35" s="74"/>
      <c r="D35" s="75">
        <v>24014.9</v>
      </c>
      <c r="E35" s="76">
        <v>103</v>
      </c>
      <c r="F35" s="74">
        <v>43768</v>
      </c>
      <c r="G35" s="70">
        <v>3611</v>
      </c>
      <c r="H35" s="70" t="s">
        <v>36</v>
      </c>
      <c r="I35" s="76" t="s">
        <v>60</v>
      </c>
      <c r="J35" s="76" t="s">
        <v>201</v>
      </c>
      <c r="K35" s="76" t="s">
        <v>41</v>
      </c>
      <c r="L35" s="76" t="s">
        <v>198</v>
      </c>
      <c r="M35" s="76" t="s">
        <v>37</v>
      </c>
      <c r="N35" s="76" t="s">
        <v>43</v>
      </c>
      <c r="O35" s="70" t="s">
        <v>42</v>
      </c>
      <c r="P35" s="77" t="s">
        <v>38</v>
      </c>
    </row>
    <row r="36" spans="1:16" outlineLevel="2" x14ac:dyDescent="0.25">
      <c r="A36" s="73">
        <v>2019</v>
      </c>
      <c r="B36" s="78" t="s">
        <v>133</v>
      </c>
      <c r="C36" s="74"/>
      <c r="D36" s="75">
        <v>2320</v>
      </c>
      <c r="E36" s="76">
        <v>359</v>
      </c>
      <c r="F36" s="74">
        <v>43773</v>
      </c>
      <c r="G36" s="70">
        <v>3611</v>
      </c>
      <c r="H36" s="70" t="s">
        <v>36</v>
      </c>
      <c r="I36" s="76" t="s">
        <v>44</v>
      </c>
      <c r="J36" s="76" t="s">
        <v>201</v>
      </c>
      <c r="K36" s="76" t="s">
        <v>41</v>
      </c>
      <c r="L36" s="76" t="s">
        <v>193</v>
      </c>
      <c r="M36" s="76" t="s">
        <v>37</v>
      </c>
      <c r="N36" s="76" t="s">
        <v>43</v>
      </c>
      <c r="O36" s="70" t="s">
        <v>42</v>
      </c>
      <c r="P36" s="77" t="s">
        <v>38</v>
      </c>
    </row>
    <row r="37" spans="1:16" outlineLevel="2" x14ac:dyDescent="0.25">
      <c r="A37" s="73">
        <v>2019</v>
      </c>
      <c r="B37" s="78" t="s">
        <v>133</v>
      </c>
      <c r="C37" s="74"/>
      <c r="D37" s="75">
        <v>9280</v>
      </c>
      <c r="E37" s="76">
        <v>15838</v>
      </c>
      <c r="F37" s="74">
        <v>43774</v>
      </c>
      <c r="G37" s="70">
        <v>3611</v>
      </c>
      <c r="H37" s="70" t="s">
        <v>36</v>
      </c>
      <c r="I37" s="76" t="s">
        <v>58</v>
      </c>
      <c r="J37" s="76" t="s">
        <v>201</v>
      </c>
      <c r="K37" s="76" t="s">
        <v>41</v>
      </c>
      <c r="L37" s="76" t="s">
        <v>196</v>
      </c>
      <c r="M37" s="76" t="s">
        <v>37</v>
      </c>
      <c r="N37" s="76" t="s">
        <v>43</v>
      </c>
      <c r="O37" s="70" t="s">
        <v>42</v>
      </c>
      <c r="P37" s="77" t="s">
        <v>38</v>
      </c>
    </row>
    <row r="38" spans="1:16" outlineLevel="1" x14ac:dyDescent="0.25">
      <c r="A38" s="73"/>
      <c r="B38" s="78" t="s">
        <v>145</v>
      </c>
      <c r="C38" s="74"/>
      <c r="D38" s="75">
        <f>SUBTOTAL(9,D34:D37)</f>
        <v>42574.9</v>
      </c>
      <c r="E38" s="76"/>
      <c r="F38" s="74"/>
      <c r="G38" s="70"/>
      <c r="H38" s="70"/>
      <c r="I38" s="76"/>
      <c r="J38" s="76"/>
      <c r="K38" s="76"/>
      <c r="L38" s="76"/>
      <c r="M38" s="76"/>
      <c r="N38" s="76"/>
      <c r="O38" s="70"/>
      <c r="P38" s="77"/>
    </row>
    <row r="39" spans="1:16" outlineLevel="2" x14ac:dyDescent="0.25">
      <c r="A39" s="73">
        <v>2019</v>
      </c>
      <c r="B39" s="78" t="s">
        <v>127</v>
      </c>
      <c r="C39" s="74">
        <v>43818</v>
      </c>
      <c r="D39" s="75">
        <v>6960</v>
      </c>
      <c r="E39" s="76">
        <v>1343</v>
      </c>
      <c r="F39" s="74">
        <v>43748</v>
      </c>
      <c r="G39" s="70">
        <v>3611</v>
      </c>
      <c r="H39" s="70" t="s">
        <v>36</v>
      </c>
      <c r="I39" s="76" t="s">
        <v>59</v>
      </c>
      <c r="J39" s="76" t="s">
        <v>201</v>
      </c>
      <c r="K39" s="76" t="s">
        <v>41</v>
      </c>
      <c r="L39" s="76" t="s">
        <v>199</v>
      </c>
      <c r="M39" s="76" t="s">
        <v>37</v>
      </c>
      <c r="N39" s="76" t="s">
        <v>43</v>
      </c>
      <c r="O39" s="70" t="s">
        <v>42</v>
      </c>
      <c r="P39" s="77" t="s">
        <v>38</v>
      </c>
    </row>
    <row r="40" spans="1:16" outlineLevel="2" x14ac:dyDescent="0.25">
      <c r="A40" s="73">
        <v>2019</v>
      </c>
      <c r="B40" s="78" t="s">
        <v>127</v>
      </c>
      <c r="C40" s="74"/>
      <c r="D40" s="75">
        <v>7540</v>
      </c>
      <c r="E40" s="76">
        <v>788</v>
      </c>
      <c r="F40" s="74">
        <v>43767</v>
      </c>
      <c r="G40" s="70">
        <v>3611</v>
      </c>
      <c r="H40" s="70" t="s">
        <v>36</v>
      </c>
      <c r="I40" s="76" t="s">
        <v>67</v>
      </c>
      <c r="J40" s="76" t="s">
        <v>67</v>
      </c>
      <c r="K40" s="76" t="s">
        <v>66</v>
      </c>
      <c r="L40" s="76" t="s">
        <v>68</v>
      </c>
      <c r="M40" s="76" t="s">
        <v>69</v>
      </c>
      <c r="N40" s="76" t="s">
        <v>43</v>
      </c>
      <c r="O40" s="70" t="s">
        <v>42</v>
      </c>
      <c r="P40" s="77" t="s">
        <v>38</v>
      </c>
    </row>
    <row r="41" spans="1:16" outlineLevel="2" x14ac:dyDescent="0.25">
      <c r="A41" s="73">
        <v>2019</v>
      </c>
      <c r="B41" s="78" t="s">
        <v>127</v>
      </c>
      <c r="C41" s="74"/>
      <c r="D41" s="75">
        <v>179</v>
      </c>
      <c r="E41" s="76" t="s">
        <v>72</v>
      </c>
      <c r="F41" s="74">
        <v>43807</v>
      </c>
      <c r="G41" s="70">
        <v>3611</v>
      </c>
      <c r="H41" s="70" t="s">
        <v>36</v>
      </c>
      <c r="I41" s="76" t="s">
        <v>61</v>
      </c>
      <c r="J41" s="76" t="s">
        <v>61</v>
      </c>
      <c r="K41" s="76" t="s">
        <v>62</v>
      </c>
      <c r="L41" s="76" t="s">
        <v>70</v>
      </c>
      <c r="M41" s="76" t="s">
        <v>63</v>
      </c>
      <c r="N41" s="76" t="s">
        <v>54</v>
      </c>
      <c r="O41" s="70" t="s">
        <v>42</v>
      </c>
      <c r="P41" s="77" t="s">
        <v>38</v>
      </c>
    </row>
    <row r="42" spans="1:16" outlineLevel="1" x14ac:dyDescent="0.25">
      <c r="A42" s="73"/>
      <c r="B42" s="78" t="s">
        <v>146</v>
      </c>
      <c r="C42" s="74"/>
      <c r="D42" s="75">
        <f>SUBTOTAL(9,D39:D41)</f>
        <v>14679</v>
      </c>
      <c r="E42" s="76"/>
      <c r="F42" s="74"/>
      <c r="G42" s="70"/>
      <c r="H42" s="70"/>
      <c r="I42" s="76"/>
      <c r="J42" s="76"/>
      <c r="K42" s="76"/>
      <c r="L42" s="76"/>
      <c r="M42" s="76"/>
      <c r="N42" s="76"/>
      <c r="O42" s="70"/>
      <c r="P42" s="77"/>
    </row>
    <row r="43" spans="1:16" ht="21.75" customHeight="1" x14ac:dyDescent="0.25">
      <c r="A43" s="73"/>
      <c r="B43" s="78" t="s">
        <v>124</v>
      </c>
      <c r="C43" s="74"/>
      <c r="D43" s="75">
        <f>SUBTOTAL(9,D3:D41)</f>
        <v>199633.44</v>
      </c>
      <c r="E43" s="76"/>
      <c r="F43" s="74"/>
      <c r="G43" s="70"/>
      <c r="H43" s="70"/>
      <c r="I43" s="76"/>
      <c r="J43" s="76"/>
      <c r="K43" s="76"/>
      <c r="L43" s="76"/>
      <c r="M43" s="76"/>
      <c r="N43" s="76"/>
      <c r="O43" s="70"/>
      <c r="P43" s="77"/>
    </row>
  </sheetData>
  <sortState ref="A3:P31">
    <sortCondition ref="B3:B31"/>
  </sortState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H1" workbookViewId="0">
      <selection activeCell="I18" sqref="I18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28" t="s">
        <v>20</v>
      </c>
      <c r="B1" s="29" t="s">
        <v>103</v>
      </c>
      <c r="C1" s="29" t="s">
        <v>21</v>
      </c>
      <c r="D1" s="29" t="s">
        <v>22</v>
      </c>
      <c r="E1" s="29" t="s">
        <v>23</v>
      </c>
      <c r="F1" s="29" t="s">
        <v>24</v>
      </c>
      <c r="G1" s="29" t="s">
        <v>25</v>
      </c>
      <c r="H1" s="29" t="s">
        <v>26</v>
      </c>
      <c r="I1" s="29" t="s">
        <v>27</v>
      </c>
      <c r="J1" s="29" t="s">
        <v>28</v>
      </c>
      <c r="K1" s="29" t="s">
        <v>29</v>
      </c>
      <c r="L1" s="29" t="s">
        <v>30</v>
      </c>
      <c r="M1" s="29" t="s">
        <v>31</v>
      </c>
      <c r="N1" s="29" t="s">
        <v>32</v>
      </c>
      <c r="O1" s="29" t="s">
        <v>33</v>
      </c>
      <c r="P1" s="30" t="s">
        <v>34</v>
      </c>
    </row>
    <row r="2" spans="1:16" outlineLevel="2" x14ac:dyDescent="0.25">
      <c r="A2" s="31">
        <v>2020</v>
      </c>
      <c r="B2" s="32">
        <v>43831</v>
      </c>
      <c r="C2" s="33">
        <f>'2020'!$F2</f>
        <v>43843</v>
      </c>
      <c r="D2" s="34">
        <v>13641</v>
      </c>
      <c r="E2" s="35" t="s">
        <v>149</v>
      </c>
      <c r="F2" s="33">
        <v>43843</v>
      </c>
      <c r="G2" s="36">
        <v>3611</v>
      </c>
      <c r="H2" s="36" t="s">
        <v>36</v>
      </c>
      <c r="I2" s="36" t="s">
        <v>150</v>
      </c>
      <c r="J2" s="36" t="s">
        <v>150</v>
      </c>
      <c r="K2" s="36" t="s">
        <v>66</v>
      </c>
      <c r="L2" s="36" t="s">
        <v>151</v>
      </c>
      <c r="M2" s="36" t="s">
        <v>37</v>
      </c>
      <c r="N2" s="36" t="s">
        <v>152</v>
      </c>
      <c r="O2" s="36" t="s">
        <v>42</v>
      </c>
      <c r="P2" s="37" t="s">
        <v>38</v>
      </c>
    </row>
    <row r="3" spans="1:16" outlineLevel="2" x14ac:dyDescent="0.25">
      <c r="A3" s="31">
        <v>2020</v>
      </c>
      <c r="B3" s="32">
        <v>43831</v>
      </c>
      <c r="C3" s="33">
        <f>'2020'!$F3</f>
        <v>43854</v>
      </c>
      <c r="D3" s="34">
        <v>5800</v>
      </c>
      <c r="E3" s="35" t="s">
        <v>153</v>
      </c>
      <c r="F3" s="33">
        <v>43854</v>
      </c>
      <c r="G3" s="36">
        <v>3611</v>
      </c>
      <c r="H3" s="36" t="s">
        <v>36</v>
      </c>
      <c r="I3" s="36" t="s">
        <v>154</v>
      </c>
      <c r="J3" s="36" t="s">
        <v>154</v>
      </c>
      <c r="K3" s="36" t="s">
        <v>66</v>
      </c>
      <c r="L3" s="36" t="s">
        <v>155</v>
      </c>
      <c r="M3" s="36" t="s">
        <v>37</v>
      </c>
      <c r="N3" s="36" t="s">
        <v>156</v>
      </c>
      <c r="O3" s="36" t="s">
        <v>42</v>
      </c>
      <c r="P3" s="37" t="s">
        <v>38</v>
      </c>
    </row>
    <row r="4" spans="1:16" outlineLevel="2" x14ac:dyDescent="0.25">
      <c r="A4" s="31"/>
      <c r="B4" s="58" t="s">
        <v>178</v>
      </c>
      <c r="C4" s="33"/>
      <c r="D4" s="59">
        <f>SUM(D2:D3)</f>
        <v>19441</v>
      </c>
      <c r="E4" s="35"/>
      <c r="F4" s="33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6" outlineLevel="2" x14ac:dyDescent="0.25">
      <c r="A5" s="31">
        <v>2020</v>
      </c>
      <c r="B5" s="32">
        <v>43863</v>
      </c>
      <c r="C5" s="33">
        <f>'2020'!$F5</f>
        <v>43865</v>
      </c>
      <c r="D5" s="34">
        <v>2031.11</v>
      </c>
      <c r="E5" s="35">
        <v>396</v>
      </c>
      <c r="F5" s="33">
        <v>43865</v>
      </c>
      <c r="G5" s="36">
        <v>3611</v>
      </c>
      <c r="H5" s="36" t="s">
        <v>36</v>
      </c>
      <c r="I5" s="36" t="s">
        <v>157</v>
      </c>
      <c r="J5" s="36" t="s">
        <v>157</v>
      </c>
      <c r="K5" s="36" t="s">
        <v>77</v>
      </c>
      <c r="L5" s="36" t="s">
        <v>158</v>
      </c>
      <c r="M5" s="36" t="s">
        <v>37</v>
      </c>
      <c r="N5" s="36" t="s">
        <v>159</v>
      </c>
      <c r="O5" s="36" t="s">
        <v>42</v>
      </c>
      <c r="P5" s="37" t="s">
        <v>38</v>
      </c>
    </row>
    <row r="6" spans="1:16" outlineLevel="2" x14ac:dyDescent="0.25">
      <c r="A6" s="31">
        <v>2020</v>
      </c>
      <c r="B6" s="32">
        <v>43863</v>
      </c>
      <c r="C6" s="33">
        <f>'2020'!$F6</f>
        <v>43882</v>
      </c>
      <c r="D6" s="34">
        <v>12064</v>
      </c>
      <c r="E6" s="35">
        <v>16117</v>
      </c>
      <c r="F6" s="33">
        <v>43882</v>
      </c>
      <c r="G6" s="36">
        <v>3611</v>
      </c>
      <c r="H6" s="36" t="s">
        <v>36</v>
      </c>
      <c r="I6" s="36" t="s">
        <v>58</v>
      </c>
      <c r="J6" s="36" t="s">
        <v>201</v>
      </c>
      <c r="K6" s="36" t="s">
        <v>160</v>
      </c>
      <c r="L6" s="36" t="s">
        <v>200</v>
      </c>
      <c r="M6" s="36" t="s">
        <v>37</v>
      </c>
      <c r="N6" s="36" t="s">
        <v>161</v>
      </c>
      <c r="O6" s="36" t="s">
        <v>42</v>
      </c>
      <c r="P6" s="37" t="s">
        <v>38</v>
      </c>
    </row>
    <row r="7" spans="1:16" outlineLevel="2" x14ac:dyDescent="0.25">
      <c r="A7" s="31"/>
      <c r="B7" s="58" t="s">
        <v>179</v>
      </c>
      <c r="C7" s="33"/>
      <c r="D7" s="59">
        <f>SUM(D5:D6)</f>
        <v>14095.11</v>
      </c>
      <c r="E7" s="35"/>
      <c r="F7" s="33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6" outlineLevel="2" x14ac:dyDescent="0.25">
      <c r="A8" s="31">
        <v>2020</v>
      </c>
      <c r="B8" s="32">
        <v>43893</v>
      </c>
      <c r="C8" s="33">
        <f>'2020'!$F8</f>
        <v>43893</v>
      </c>
      <c r="D8" s="34">
        <v>1553.34</v>
      </c>
      <c r="E8" s="35">
        <v>36543</v>
      </c>
      <c r="F8" s="33">
        <v>43893</v>
      </c>
      <c r="G8" s="36">
        <v>3611</v>
      </c>
      <c r="H8" s="36" t="s">
        <v>36</v>
      </c>
      <c r="I8" s="36" t="s">
        <v>162</v>
      </c>
      <c r="J8" s="36" t="s">
        <v>162</v>
      </c>
      <c r="K8" s="36" t="s">
        <v>77</v>
      </c>
      <c r="L8" s="36" t="s">
        <v>163</v>
      </c>
      <c r="M8" s="36" t="s">
        <v>37</v>
      </c>
      <c r="N8" s="36" t="s">
        <v>164</v>
      </c>
      <c r="O8" s="36" t="s">
        <v>42</v>
      </c>
      <c r="P8" s="37" t="s">
        <v>38</v>
      </c>
    </row>
    <row r="9" spans="1:16" outlineLevel="2" x14ac:dyDescent="0.25">
      <c r="A9" s="31">
        <v>2020</v>
      </c>
      <c r="B9" s="32">
        <v>43893</v>
      </c>
      <c r="C9" s="33">
        <f>'2020'!$F9</f>
        <v>43896</v>
      </c>
      <c r="D9" s="34">
        <v>4060</v>
      </c>
      <c r="E9" s="35" t="s">
        <v>165</v>
      </c>
      <c r="F9" s="33">
        <v>43896</v>
      </c>
      <c r="G9" s="36">
        <v>3611</v>
      </c>
      <c r="H9" s="36" t="s">
        <v>36</v>
      </c>
      <c r="I9" s="36" t="s">
        <v>154</v>
      </c>
      <c r="J9" s="36" t="s">
        <v>154</v>
      </c>
      <c r="K9" s="36" t="s">
        <v>77</v>
      </c>
      <c r="L9" s="36" t="s">
        <v>166</v>
      </c>
      <c r="M9" s="36" t="s">
        <v>37</v>
      </c>
      <c r="N9" s="36" t="s">
        <v>156</v>
      </c>
      <c r="O9" s="36" t="s">
        <v>42</v>
      </c>
      <c r="P9" s="37" t="s">
        <v>38</v>
      </c>
    </row>
    <row r="10" spans="1:16" outlineLevel="2" x14ac:dyDescent="0.25">
      <c r="A10" s="31">
        <v>2020</v>
      </c>
      <c r="B10" s="32">
        <v>43893</v>
      </c>
      <c r="C10" s="33">
        <f>'2020'!$F10</f>
        <v>43896</v>
      </c>
      <c r="D10" s="34">
        <v>30937.200000000001</v>
      </c>
      <c r="E10" s="35" t="s">
        <v>167</v>
      </c>
      <c r="F10" s="33">
        <v>43896</v>
      </c>
      <c r="G10" s="36">
        <v>3611</v>
      </c>
      <c r="H10" s="36" t="s">
        <v>36</v>
      </c>
      <c r="I10" s="36" t="s">
        <v>150</v>
      </c>
      <c r="J10" s="36" t="s">
        <v>150</v>
      </c>
      <c r="K10" s="36" t="s">
        <v>77</v>
      </c>
      <c r="L10" s="36" t="s">
        <v>168</v>
      </c>
      <c r="M10" s="36" t="s">
        <v>37</v>
      </c>
      <c r="N10" s="36" t="s">
        <v>152</v>
      </c>
      <c r="O10" s="36" t="s">
        <v>42</v>
      </c>
      <c r="P10" s="37" t="s">
        <v>38</v>
      </c>
    </row>
    <row r="11" spans="1:16" outlineLevel="2" x14ac:dyDescent="0.25">
      <c r="A11" s="31"/>
      <c r="B11" s="58" t="s">
        <v>180</v>
      </c>
      <c r="C11" s="33"/>
      <c r="D11" s="59">
        <f>SUM(D8:D10)</f>
        <v>36550.54</v>
      </c>
      <c r="E11" s="35"/>
      <c r="F11" s="33"/>
      <c r="G11" s="36"/>
      <c r="H11" s="36"/>
      <c r="I11" s="36"/>
      <c r="J11" s="36"/>
      <c r="K11" s="36"/>
      <c r="L11" s="36"/>
      <c r="M11" s="36"/>
      <c r="N11" s="36"/>
      <c r="O11" s="36"/>
      <c r="P11" s="37"/>
    </row>
    <row r="12" spans="1:16" outlineLevel="2" x14ac:dyDescent="0.25">
      <c r="A12" s="31">
        <v>2020</v>
      </c>
      <c r="B12" s="32">
        <v>43925</v>
      </c>
      <c r="C12" s="33">
        <f>'2020'!$F12</f>
        <v>43937</v>
      </c>
      <c r="D12" s="34">
        <v>4060</v>
      </c>
      <c r="E12" s="35" t="s">
        <v>169</v>
      </c>
      <c r="F12" s="33">
        <v>43937</v>
      </c>
      <c r="G12" s="36">
        <v>3611</v>
      </c>
      <c r="H12" s="36" t="s">
        <v>36</v>
      </c>
      <c r="I12" s="36" t="s">
        <v>154</v>
      </c>
      <c r="J12" s="36" t="s">
        <v>154</v>
      </c>
      <c r="K12" s="36" t="s">
        <v>77</v>
      </c>
      <c r="L12" s="36" t="s">
        <v>166</v>
      </c>
      <c r="M12" s="36" t="s">
        <v>170</v>
      </c>
      <c r="N12" s="36" t="s">
        <v>156</v>
      </c>
      <c r="O12" s="36" t="s">
        <v>42</v>
      </c>
      <c r="P12" s="37" t="s">
        <v>38</v>
      </c>
    </row>
    <row r="13" spans="1:16" outlineLevel="2" x14ac:dyDescent="0.25">
      <c r="A13" s="31">
        <v>2020</v>
      </c>
      <c r="B13" s="32">
        <v>43925</v>
      </c>
      <c r="C13" s="33">
        <f>'2020'!$F13</f>
        <v>43949</v>
      </c>
      <c r="D13" s="34">
        <v>5500</v>
      </c>
      <c r="E13" s="35">
        <v>2</v>
      </c>
      <c r="F13" s="33">
        <v>43949</v>
      </c>
      <c r="G13" s="36">
        <v>3611</v>
      </c>
      <c r="H13" s="36" t="s">
        <v>36</v>
      </c>
      <c r="I13" s="36" t="s">
        <v>171</v>
      </c>
      <c r="J13" s="36" t="s">
        <v>201</v>
      </c>
      <c r="K13" s="36" t="s">
        <v>160</v>
      </c>
      <c r="L13" s="76" t="s">
        <v>191</v>
      </c>
      <c r="M13" s="36" t="s">
        <v>170</v>
      </c>
      <c r="N13" s="36" t="s">
        <v>172</v>
      </c>
      <c r="O13" s="36" t="s">
        <v>42</v>
      </c>
      <c r="P13" s="37" t="s">
        <v>38</v>
      </c>
    </row>
    <row r="14" spans="1:16" outlineLevel="2" x14ac:dyDescent="0.25">
      <c r="A14" s="31"/>
      <c r="B14" s="58" t="s">
        <v>181</v>
      </c>
      <c r="C14" s="33"/>
      <c r="D14" s="59">
        <f>SUM(D12:D13)</f>
        <v>9560</v>
      </c>
      <c r="E14" s="35"/>
      <c r="F14" s="33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16" outlineLevel="2" x14ac:dyDescent="0.25">
      <c r="A15" s="31">
        <v>2020</v>
      </c>
      <c r="B15" s="32">
        <v>43956</v>
      </c>
      <c r="C15" s="33">
        <f>'2020'!$F15</f>
        <v>43964</v>
      </c>
      <c r="D15" s="34">
        <v>2588</v>
      </c>
      <c r="E15" s="35">
        <v>6307026</v>
      </c>
      <c r="F15" s="33">
        <v>43964</v>
      </c>
      <c r="G15" s="36">
        <v>3611</v>
      </c>
      <c r="H15" s="36" t="s">
        <v>36</v>
      </c>
      <c r="I15" s="36" t="s">
        <v>173</v>
      </c>
      <c r="J15" s="36" t="s">
        <v>173</v>
      </c>
      <c r="K15" s="36" t="s">
        <v>77</v>
      </c>
      <c r="L15" s="36" t="s">
        <v>174</v>
      </c>
      <c r="M15" s="36" t="s">
        <v>170</v>
      </c>
      <c r="N15" s="36" t="s">
        <v>175</v>
      </c>
      <c r="O15" s="36" t="s">
        <v>42</v>
      </c>
      <c r="P15" s="37" t="s">
        <v>38</v>
      </c>
    </row>
    <row r="16" spans="1:16" outlineLevel="2" x14ac:dyDescent="0.25">
      <c r="A16" s="31">
        <v>2020</v>
      </c>
      <c r="B16" s="32">
        <v>43956</v>
      </c>
      <c r="C16" s="33">
        <f>'2020'!$F16</f>
        <v>43964</v>
      </c>
      <c r="D16" s="34">
        <v>4060</v>
      </c>
      <c r="E16" s="35" t="s">
        <v>176</v>
      </c>
      <c r="F16" s="33">
        <v>43964</v>
      </c>
      <c r="G16" s="36">
        <v>3611</v>
      </c>
      <c r="H16" s="36" t="s">
        <v>36</v>
      </c>
      <c r="I16" s="36" t="s">
        <v>154</v>
      </c>
      <c r="J16" s="36" t="s">
        <v>154</v>
      </c>
      <c r="K16" s="36" t="s">
        <v>77</v>
      </c>
      <c r="L16" s="36" t="s">
        <v>177</v>
      </c>
      <c r="M16" s="36" t="s">
        <v>170</v>
      </c>
      <c r="N16" s="36" t="s">
        <v>156</v>
      </c>
      <c r="O16" s="36" t="s">
        <v>42</v>
      </c>
      <c r="P16" s="37" t="s">
        <v>38</v>
      </c>
    </row>
    <row r="17" spans="1:16" outlineLevel="2" x14ac:dyDescent="0.25">
      <c r="A17" s="44"/>
      <c r="B17" s="62" t="s">
        <v>182</v>
      </c>
      <c r="C17" s="45"/>
      <c r="D17" s="60">
        <f>SUM(D15:D16)</f>
        <v>6648</v>
      </c>
      <c r="E17" s="47"/>
      <c r="F17" s="45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1:16" outlineLevel="1" x14ac:dyDescent="0.25">
      <c r="A18" s="50"/>
      <c r="B18" s="51"/>
      <c r="C18" s="45"/>
      <c r="D18" s="46"/>
      <c r="E18" s="47"/>
      <c r="F18" s="45"/>
      <c r="G18" s="48"/>
      <c r="H18" s="48"/>
      <c r="I18" s="48"/>
      <c r="J18" s="48"/>
      <c r="K18" s="48"/>
      <c r="L18" s="48"/>
      <c r="M18" s="48"/>
      <c r="N18" s="48"/>
      <c r="O18" s="48"/>
      <c r="P18" s="49">
        <f>SUBTOTAL(3,P2:P16)</f>
        <v>11</v>
      </c>
    </row>
    <row r="19" spans="1:16" ht="15.75" outlineLevel="1" thickBot="1" x14ac:dyDescent="0.3">
      <c r="A19" s="38"/>
      <c r="B19" s="39"/>
      <c r="C19" s="40"/>
      <c r="D19" s="61">
        <f>D4+D7+D11+D14+D17</f>
        <v>86294.65</v>
      </c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</row>
    <row r="20" spans="1:16" ht="15.75" outlineLevel="1" thickTop="1" x14ac:dyDescent="0.25">
      <c r="A20" s="57"/>
      <c r="B20" s="52"/>
      <c r="C20" s="53"/>
      <c r="D20" s="54"/>
      <c r="E20" s="55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>
        <f>SUBTOTAL(3,P2:P19)</f>
        <v>11</v>
      </c>
    </row>
    <row r="21" spans="1:16" outlineLevel="1" x14ac:dyDescent="0.25">
      <c r="A21" s="57"/>
      <c r="B21" s="52"/>
      <c r="C21" s="53"/>
      <c r="D21" s="54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>
        <f>SUBTOTAL(3,P2:P19)</f>
        <v>11</v>
      </c>
    </row>
  </sheetData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TOSHIBA</cp:lastModifiedBy>
  <dcterms:created xsi:type="dcterms:W3CDTF">2019-09-23T19:03:36Z</dcterms:created>
  <dcterms:modified xsi:type="dcterms:W3CDTF">2020-10-15T17:26:54Z</dcterms:modified>
</cp:coreProperties>
</file>