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15\XII) RECURSOS MATERIALES, HUMANOS Y FINANCIEROS ASIGNADOS A CADA DEPENDENCIA\2019\"/>
    </mc:Choice>
  </mc:AlternateContent>
  <xr:revisionPtr revIDLastSave="0" documentId="13_ncr:1_{AFC7B4F2-659D-428D-A77F-AD29E1265F00}" xr6:coauthVersionLast="47" xr6:coauthVersionMax="47" xr10:uidLastSave="{00000000-0000-0000-0000-000000000000}"/>
  <bookViews>
    <workbookView xWindow="-120" yWindow="-120" windowWidth="24240" windowHeight="13140" firstSheet="1" activeTab="1" xr2:uid="{472516AC-6667-4E85-9CB5-DE44B8060494}"/>
  </bookViews>
  <sheets>
    <sheet name="PLANTILLA (2)" sheetId="6" state="hidden" r:id="rId1"/>
    <sheet name="PE DEPENDENCIAS" sheetId="4" r:id="rId2"/>
    <sheet name="PLANTILLA" sheetId="7" r:id="rId3"/>
  </sheets>
  <externalReferences>
    <externalReference r:id="rId4"/>
  </externalReferences>
  <definedNames>
    <definedName name="_xlnm._FilterDatabase" localSheetId="1" hidden="1">'PE DEPENDENCIAS'!$B$8:$D$24</definedName>
    <definedName name="_xlnm.Print_Area" localSheetId="2">PLANTILLA!$A$1:$DE$251</definedName>
    <definedName name="_xlnm.Print_Area" localSheetId="0">'PLANTILLA (2)'!$A$1:$DE$251</definedName>
    <definedName name="_xlnm.Print_Titles" localSheetId="2">PLANTILLA!$1:$7</definedName>
    <definedName name="_xlnm.Print_Titles" localSheetId="0">'PLANTILLA (2)'!$1:$7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44" i="7" l="1"/>
  <c r="BO241" i="7"/>
  <c r="CV241" i="7" s="1"/>
  <c r="CN240" i="7"/>
  <c r="CN242" i="7" s="1"/>
  <c r="AQ237" i="7"/>
  <c r="CV236" i="7"/>
  <c r="AQ236" i="7"/>
  <c r="AQ235" i="7"/>
  <c r="BO234" i="7"/>
  <c r="AQ234" i="7"/>
  <c r="CV234" i="7" s="1"/>
  <c r="O231" i="7"/>
  <c r="CN225" i="7"/>
  <c r="CE225" i="7"/>
  <c r="BW225" i="7"/>
  <c r="BG225" i="7"/>
  <c r="AY225" i="7"/>
  <c r="AK225" i="7"/>
  <c r="AG225" i="7"/>
  <c r="BO224" i="7"/>
  <c r="CV224" i="7" s="1"/>
  <c r="AQ224" i="7"/>
  <c r="AQ222" i="7"/>
  <c r="BO221" i="7"/>
  <c r="AQ221" i="7"/>
  <c r="CV221" i="7" s="1"/>
  <c r="AQ220" i="7"/>
  <c r="BO220" i="7" s="1"/>
  <c r="CV220" i="7" s="1"/>
  <c r="BO219" i="7"/>
  <c r="CV219" i="7" s="1"/>
  <c r="AQ219" i="7"/>
  <c r="AQ218" i="7"/>
  <c r="BO217" i="7"/>
  <c r="AQ217" i="7"/>
  <c r="CV217" i="7" s="1"/>
  <c r="AQ216" i="7"/>
  <c r="BO216" i="7" s="1"/>
  <c r="CV216" i="7" s="1"/>
  <c r="BO215" i="7"/>
  <c r="CV215" i="7" s="1"/>
  <c r="AQ215" i="7"/>
  <c r="AQ214" i="7"/>
  <c r="BO213" i="7"/>
  <c r="AQ213" i="7"/>
  <c r="CV213" i="7" s="1"/>
  <c r="CV212" i="7"/>
  <c r="AQ212" i="7"/>
  <c r="BO212" i="7" s="1"/>
  <c r="BO211" i="7"/>
  <c r="CV211" i="7" s="1"/>
  <c r="AQ211" i="7"/>
  <c r="AQ210" i="7"/>
  <c r="BO209" i="7"/>
  <c r="AQ209" i="7"/>
  <c r="CV209" i="7" s="1"/>
  <c r="AQ208" i="7"/>
  <c r="BO208" i="7" s="1"/>
  <c r="CV208" i="7" s="1"/>
  <c r="BO207" i="7"/>
  <c r="CV207" i="7" s="1"/>
  <c r="AQ207" i="7"/>
  <c r="AQ206" i="7"/>
  <c r="BO205" i="7"/>
  <c r="AQ205" i="7"/>
  <c r="CV205" i="7" s="1"/>
  <c r="AQ204" i="7"/>
  <c r="BO204" i="7" s="1"/>
  <c r="CV204" i="7" s="1"/>
  <c r="BO203" i="7"/>
  <c r="CV203" i="7" s="1"/>
  <c r="AQ203" i="7"/>
  <c r="AQ202" i="7"/>
  <c r="BO201" i="7"/>
  <c r="AQ201" i="7"/>
  <c r="CV201" i="7" s="1"/>
  <c r="AQ200" i="7"/>
  <c r="BO200" i="7" s="1"/>
  <c r="CV200" i="7" s="1"/>
  <c r="BO199" i="7"/>
  <c r="CV199" i="7" s="1"/>
  <c r="AQ199" i="7"/>
  <c r="AQ198" i="7"/>
  <c r="BO197" i="7"/>
  <c r="AQ197" i="7"/>
  <c r="CV197" i="7" s="1"/>
  <c r="CV196" i="7"/>
  <c r="AQ196" i="7"/>
  <c r="BO196" i="7" s="1"/>
  <c r="BO195" i="7"/>
  <c r="CV195" i="7" s="1"/>
  <c r="AQ195" i="7"/>
  <c r="AQ194" i="7"/>
  <c r="BO193" i="7"/>
  <c r="AQ193" i="7"/>
  <c r="CV193" i="7" s="1"/>
  <c r="AQ192" i="7"/>
  <c r="BO192" i="7" s="1"/>
  <c r="CV192" i="7" s="1"/>
  <c r="BO191" i="7"/>
  <c r="CV191" i="7" s="1"/>
  <c r="AQ191" i="7"/>
  <c r="AQ190" i="7"/>
  <c r="BO189" i="7"/>
  <c r="AQ189" i="7"/>
  <c r="CV189" i="7" s="1"/>
  <c r="AQ188" i="7"/>
  <c r="BO188" i="7" s="1"/>
  <c r="CV188" i="7" s="1"/>
  <c r="BO187" i="7"/>
  <c r="CV187" i="7" s="1"/>
  <c r="AQ187" i="7"/>
  <c r="AQ186" i="7"/>
  <c r="BO185" i="7"/>
  <c r="AQ185" i="7"/>
  <c r="CV185" i="7" s="1"/>
  <c r="AQ184" i="7"/>
  <c r="BO184" i="7" s="1"/>
  <c r="CV184" i="7" s="1"/>
  <c r="BO183" i="7"/>
  <c r="CV183" i="7" s="1"/>
  <c r="AQ183" i="7"/>
  <c r="AQ182" i="7"/>
  <c r="BO181" i="7"/>
  <c r="AQ181" i="7"/>
  <c r="CV181" i="7" s="1"/>
  <c r="CV180" i="7"/>
  <c r="AQ180" i="7"/>
  <c r="BO180" i="7" s="1"/>
  <c r="BO179" i="7"/>
  <c r="CV179" i="7" s="1"/>
  <c r="AQ179" i="7"/>
  <c r="AQ178" i="7"/>
  <c r="BO177" i="7"/>
  <c r="AQ177" i="7"/>
  <c r="CV177" i="7" s="1"/>
  <c r="AQ176" i="7"/>
  <c r="BO176" i="7" s="1"/>
  <c r="CV176" i="7" s="1"/>
  <c r="BO175" i="7"/>
  <c r="CV175" i="7" s="1"/>
  <c r="AQ175" i="7"/>
  <c r="AQ174" i="7"/>
  <c r="BO173" i="7"/>
  <c r="AQ173" i="7"/>
  <c r="CV173" i="7" s="1"/>
  <c r="AQ172" i="7"/>
  <c r="BO172" i="7" s="1"/>
  <c r="CV172" i="7" s="1"/>
  <c r="BO171" i="7"/>
  <c r="CV171" i="7" s="1"/>
  <c r="AQ171" i="7"/>
  <c r="AQ170" i="7"/>
  <c r="BO169" i="7"/>
  <c r="AQ169" i="7"/>
  <c r="CV169" i="7" s="1"/>
  <c r="AQ168" i="7"/>
  <c r="BO168" i="7" s="1"/>
  <c r="BO167" i="7"/>
  <c r="CV167" i="7" s="1"/>
  <c r="AQ167" i="7"/>
  <c r="AQ166" i="7"/>
  <c r="BO166" i="7" s="1"/>
  <c r="BO165" i="7"/>
  <c r="AQ165" i="7"/>
  <c r="CV165" i="7" s="1"/>
  <c r="AQ164" i="7"/>
  <c r="BO164" i="7" s="1"/>
  <c r="BO163" i="7"/>
  <c r="CV163" i="7" s="1"/>
  <c r="AQ163" i="7"/>
  <c r="AQ162" i="7"/>
  <c r="BO162" i="7" s="1"/>
  <c r="BO161" i="7"/>
  <c r="AQ161" i="7"/>
  <c r="CV161" i="7" s="1"/>
  <c r="AQ160" i="7"/>
  <c r="BO160" i="7" s="1"/>
  <c r="BO159" i="7"/>
  <c r="CV159" i="7" s="1"/>
  <c r="AQ159" i="7"/>
  <c r="AQ158" i="7"/>
  <c r="BO158" i="7" s="1"/>
  <c r="BO157" i="7"/>
  <c r="AQ157" i="7"/>
  <c r="CV157" i="7" s="1"/>
  <c r="AQ156" i="7"/>
  <c r="BO156" i="7" s="1"/>
  <c r="BO155" i="7"/>
  <c r="CV155" i="7" s="1"/>
  <c r="AQ155" i="7"/>
  <c r="AQ154" i="7"/>
  <c r="BO154" i="7" s="1"/>
  <c r="BO153" i="7"/>
  <c r="AQ153" i="7"/>
  <c r="CV153" i="7" s="1"/>
  <c r="AQ152" i="7"/>
  <c r="BO152" i="7" s="1"/>
  <c r="BO151" i="7"/>
  <c r="CV151" i="7" s="1"/>
  <c r="AQ151" i="7"/>
  <c r="AQ150" i="7"/>
  <c r="BO150" i="7" s="1"/>
  <c r="BO149" i="7"/>
  <c r="AQ149" i="7"/>
  <c r="CV149" i="7" s="1"/>
  <c r="AQ148" i="7"/>
  <c r="BO148" i="7" s="1"/>
  <c r="BO147" i="7"/>
  <c r="CV147" i="7" s="1"/>
  <c r="AQ147" i="7"/>
  <c r="AQ146" i="7"/>
  <c r="BO146" i="7" s="1"/>
  <c r="BO145" i="7"/>
  <c r="AQ145" i="7"/>
  <c r="CV145" i="7" s="1"/>
  <c r="AQ144" i="7"/>
  <c r="BO144" i="7" s="1"/>
  <c r="BO143" i="7"/>
  <c r="CV143" i="7" s="1"/>
  <c r="AQ143" i="7"/>
  <c r="AQ142" i="7"/>
  <c r="BO142" i="7" s="1"/>
  <c r="BO141" i="7"/>
  <c r="AQ141" i="7"/>
  <c r="CV141" i="7" s="1"/>
  <c r="AQ140" i="7"/>
  <c r="BO140" i="7" s="1"/>
  <c r="BO139" i="7"/>
  <c r="CV139" i="7" s="1"/>
  <c r="AQ139" i="7"/>
  <c r="AQ138" i="7"/>
  <c r="BO138" i="7" s="1"/>
  <c r="BO137" i="7"/>
  <c r="AQ137" i="7"/>
  <c r="CV137" i="7" s="1"/>
  <c r="AQ136" i="7"/>
  <c r="BO136" i="7" s="1"/>
  <c r="BO135" i="7"/>
  <c r="CV135" i="7" s="1"/>
  <c r="AQ135" i="7"/>
  <c r="AQ134" i="7"/>
  <c r="BO134" i="7" s="1"/>
  <c r="BO133" i="7"/>
  <c r="AQ133" i="7"/>
  <c r="CV133" i="7" s="1"/>
  <c r="AQ132" i="7"/>
  <c r="BO132" i="7" s="1"/>
  <c r="BO131" i="7"/>
  <c r="CV131" i="7" s="1"/>
  <c r="AQ131" i="7"/>
  <c r="AQ130" i="7"/>
  <c r="BO130" i="7" s="1"/>
  <c r="BO129" i="7"/>
  <c r="AQ129" i="7"/>
  <c r="CV129" i="7" s="1"/>
  <c r="AQ128" i="7"/>
  <c r="BO128" i="7" s="1"/>
  <c r="BO127" i="7"/>
  <c r="CV127" i="7" s="1"/>
  <c r="AQ127" i="7"/>
  <c r="AQ126" i="7"/>
  <c r="BO126" i="7" s="1"/>
  <c r="BO125" i="7"/>
  <c r="AQ125" i="7"/>
  <c r="CV125" i="7" s="1"/>
  <c r="AQ124" i="7"/>
  <c r="BO124" i="7" s="1"/>
  <c r="BO123" i="7"/>
  <c r="CV123" i="7" s="1"/>
  <c r="AQ123" i="7"/>
  <c r="AQ122" i="7"/>
  <c r="BO122" i="7" s="1"/>
  <c r="BO121" i="7"/>
  <c r="AQ121" i="7"/>
  <c r="CV121" i="7" s="1"/>
  <c r="AQ120" i="7"/>
  <c r="BO120" i="7" s="1"/>
  <c r="BO119" i="7"/>
  <c r="CV119" i="7" s="1"/>
  <c r="AQ119" i="7"/>
  <c r="AQ118" i="7"/>
  <c r="BO118" i="7" s="1"/>
  <c r="BO117" i="7"/>
  <c r="AQ117" i="7"/>
  <c r="CV117" i="7" s="1"/>
  <c r="AQ116" i="7"/>
  <c r="BO116" i="7" s="1"/>
  <c r="BO115" i="7"/>
  <c r="CV115" i="7" s="1"/>
  <c r="AQ115" i="7"/>
  <c r="AQ114" i="7"/>
  <c r="BO114" i="7" s="1"/>
  <c r="BO113" i="7"/>
  <c r="AQ113" i="7"/>
  <c r="CV113" i="7" s="1"/>
  <c r="AQ112" i="7"/>
  <c r="BO112" i="7" s="1"/>
  <c r="BO111" i="7"/>
  <c r="CV111" i="7" s="1"/>
  <c r="AQ111" i="7"/>
  <c r="AQ110" i="7"/>
  <c r="BO110" i="7" s="1"/>
  <c r="BO109" i="7"/>
  <c r="AQ109" i="7"/>
  <c r="CV109" i="7" s="1"/>
  <c r="AQ108" i="7"/>
  <c r="BO108" i="7" s="1"/>
  <c r="BO107" i="7"/>
  <c r="CV107" i="7" s="1"/>
  <c r="AQ107" i="7"/>
  <c r="AQ106" i="7"/>
  <c r="BO106" i="7" s="1"/>
  <c r="BO105" i="7"/>
  <c r="AQ105" i="7"/>
  <c r="CV105" i="7" s="1"/>
  <c r="AQ104" i="7"/>
  <c r="BO104" i="7" s="1"/>
  <c r="BO103" i="7"/>
  <c r="CV103" i="7" s="1"/>
  <c r="AQ103" i="7"/>
  <c r="AQ102" i="7"/>
  <c r="BO102" i="7" s="1"/>
  <c r="BO101" i="7"/>
  <c r="AQ101" i="7"/>
  <c r="CV101" i="7" s="1"/>
  <c r="AQ100" i="7"/>
  <c r="BO100" i="7" s="1"/>
  <c r="BO99" i="7"/>
  <c r="CV99" i="7" s="1"/>
  <c r="AQ99" i="7"/>
  <c r="AQ98" i="7"/>
  <c r="BO97" i="7"/>
  <c r="AQ97" i="7"/>
  <c r="AQ96" i="7"/>
  <c r="BO96" i="7" s="1"/>
  <c r="CV95" i="7"/>
  <c r="BO95" i="7"/>
  <c r="AQ95" i="7"/>
  <c r="BO94" i="7"/>
  <c r="CV94" i="7" s="1"/>
  <c r="AQ94" i="7"/>
  <c r="AQ93" i="7"/>
  <c r="CV92" i="7"/>
  <c r="AQ92" i="7"/>
  <c r="BO92" i="7" s="1"/>
  <c r="BO91" i="7"/>
  <c r="CV91" i="7" s="1"/>
  <c r="AQ91" i="7"/>
  <c r="AQ90" i="7"/>
  <c r="BO89" i="7"/>
  <c r="AQ89" i="7"/>
  <c r="AQ88" i="7"/>
  <c r="BO88" i="7" s="1"/>
  <c r="CV87" i="7"/>
  <c r="BO87" i="7"/>
  <c r="AQ87" i="7"/>
  <c r="BO86" i="7"/>
  <c r="CV86" i="7" s="1"/>
  <c r="AQ86" i="7"/>
  <c r="AQ85" i="7"/>
  <c r="CV84" i="7"/>
  <c r="AQ84" i="7"/>
  <c r="BO84" i="7" s="1"/>
  <c r="BO83" i="7"/>
  <c r="CV83" i="7" s="1"/>
  <c r="AQ83" i="7"/>
  <c r="AQ82" i="7"/>
  <c r="BO81" i="7"/>
  <c r="AQ81" i="7"/>
  <c r="AQ80" i="7"/>
  <c r="BO80" i="7" s="1"/>
  <c r="CV79" i="7"/>
  <c r="BO79" i="7"/>
  <c r="AQ79" i="7"/>
  <c r="BO78" i="7"/>
  <c r="CV78" i="7" s="1"/>
  <c r="AQ78" i="7"/>
  <c r="AQ77" i="7"/>
  <c r="CV76" i="7"/>
  <c r="AQ76" i="7"/>
  <c r="BO76" i="7" s="1"/>
  <c r="BO75" i="7"/>
  <c r="CV75" i="7" s="1"/>
  <c r="AQ75" i="7"/>
  <c r="AQ74" i="7"/>
  <c r="BO73" i="7"/>
  <c r="AQ73" i="7"/>
  <c r="AQ72" i="7"/>
  <c r="BO72" i="7" s="1"/>
  <c r="CV71" i="7"/>
  <c r="BO71" i="7"/>
  <c r="AQ71" i="7"/>
  <c r="BO70" i="7"/>
  <c r="CV70" i="7" s="1"/>
  <c r="AQ70" i="7"/>
  <c r="AQ69" i="7"/>
  <c r="AQ68" i="7"/>
  <c r="BO68" i="7" s="1"/>
  <c r="CV68" i="7" s="1"/>
  <c r="BO67" i="7"/>
  <c r="CV67" i="7" s="1"/>
  <c r="AQ67" i="7"/>
  <c r="AQ66" i="7"/>
  <c r="AQ65" i="7"/>
  <c r="AQ64" i="7"/>
  <c r="BO64" i="7" s="1"/>
  <c r="CV64" i="7" s="1"/>
  <c r="BO63" i="7"/>
  <c r="CV63" i="7" s="1"/>
  <c r="AQ63" i="7"/>
  <c r="AQ62" i="7"/>
  <c r="AQ61" i="7"/>
  <c r="AQ60" i="7"/>
  <c r="BO60" i="7" s="1"/>
  <c r="CV60" i="7" s="1"/>
  <c r="BO59" i="7"/>
  <c r="CV59" i="7" s="1"/>
  <c r="AQ59" i="7"/>
  <c r="AQ58" i="7"/>
  <c r="AQ57" i="7"/>
  <c r="AQ56" i="7"/>
  <c r="BO56" i="7" s="1"/>
  <c r="CV56" i="7" s="1"/>
  <c r="BO55" i="7"/>
  <c r="CV55" i="7" s="1"/>
  <c r="AQ55" i="7"/>
  <c r="AQ54" i="7"/>
  <c r="AQ53" i="7"/>
  <c r="AQ52" i="7"/>
  <c r="BO52" i="7" s="1"/>
  <c r="CV52" i="7" s="1"/>
  <c r="BO51" i="7"/>
  <c r="CV51" i="7" s="1"/>
  <c r="AQ51" i="7"/>
  <c r="AQ50" i="7"/>
  <c r="AQ49" i="7"/>
  <c r="AQ48" i="7"/>
  <c r="BO48" i="7" s="1"/>
  <c r="CV48" i="7" s="1"/>
  <c r="BO47" i="7"/>
  <c r="CV47" i="7" s="1"/>
  <c r="AQ47" i="7"/>
  <c r="AQ46" i="7"/>
  <c r="AQ45" i="7"/>
  <c r="AQ44" i="7"/>
  <c r="BO44" i="7" s="1"/>
  <c r="CV44" i="7" s="1"/>
  <c r="BO43" i="7"/>
  <c r="CV43" i="7" s="1"/>
  <c r="AQ43" i="7"/>
  <c r="AQ42" i="7"/>
  <c r="AQ41" i="7"/>
  <c r="AQ40" i="7"/>
  <c r="BO40" i="7" s="1"/>
  <c r="CV40" i="7" s="1"/>
  <c r="BO39" i="7"/>
  <c r="CV39" i="7" s="1"/>
  <c r="AQ39" i="7"/>
  <c r="AQ38" i="7"/>
  <c r="AQ37" i="7"/>
  <c r="AQ36" i="7"/>
  <c r="BO36" i="7" s="1"/>
  <c r="CV36" i="7" s="1"/>
  <c r="BO35" i="7"/>
  <c r="CV35" i="7" s="1"/>
  <c r="AQ35" i="7"/>
  <c r="AQ34" i="7"/>
  <c r="AQ33" i="7"/>
  <c r="AQ32" i="7"/>
  <c r="BO32" i="7" s="1"/>
  <c r="CV32" i="7" s="1"/>
  <c r="BO31" i="7"/>
  <c r="CV31" i="7" s="1"/>
  <c r="AQ31" i="7"/>
  <c r="AQ30" i="7"/>
  <c r="AQ29" i="7"/>
  <c r="AQ28" i="7"/>
  <c r="BO28" i="7" s="1"/>
  <c r="CV28" i="7" s="1"/>
  <c r="BO27" i="7"/>
  <c r="CV27" i="7" s="1"/>
  <c r="AQ27" i="7"/>
  <c r="AQ26" i="7"/>
  <c r="AQ25" i="7"/>
  <c r="AQ24" i="7"/>
  <c r="BO24" i="7" s="1"/>
  <c r="CV24" i="7" s="1"/>
  <c r="BO23" i="7"/>
  <c r="CV23" i="7" s="1"/>
  <c r="AQ23" i="7"/>
  <c r="AQ22" i="7"/>
  <c r="BO22" i="7" s="1"/>
  <c r="AQ21" i="7"/>
  <c r="AQ20" i="7"/>
  <c r="BO20" i="7" s="1"/>
  <c r="CV20" i="7" s="1"/>
  <c r="BO19" i="7"/>
  <c r="CV19" i="7" s="1"/>
  <c r="AQ19" i="7"/>
  <c r="AQ18" i="7"/>
  <c r="AQ17" i="7"/>
  <c r="AQ16" i="7"/>
  <c r="BO16" i="7" s="1"/>
  <c r="CV16" i="7" s="1"/>
  <c r="BO15" i="7"/>
  <c r="CV15" i="7" s="1"/>
  <c r="AQ15" i="7"/>
  <c r="AQ14" i="7"/>
  <c r="AQ13" i="7"/>
  <c r="AQ12" i="7"/>
  <c r="BO12" i="7" s="1"/>
  <c r="CV12" i="7" s="1"/>
  <c r="BO11" i="7"/>
  <c r="CV11" i="7" s="1"/>
  <c r="AQ11" i="7"/>
  <c r="AQ10" i="7"/>
  <c r="AQ9" i="7"/>
  <c r="AQ8" i="7"/>
  <c r="BO8" i="7" s="1"/>
  <c r="A2" i="7"/>
  <c r="AQ244" i="6"/>
  <c r="CN242" i="6"/>
  <c r="CV241" i="6"/>
  <c r="BO241" i="6"/>
  <c r="CN240" i="6"/>
  <c r="AQ237" i="6"/>
  <c r="CV236" i="6"/>
  <c r="AQ236" i="6"/>
  <c r="BO235" i="6"/>
  <c r="AQ235" i="6"/>
  <c r="AQ234" i="6"/>
  <c r="O231" i="6"/>
  <c r="CN225" i="6"/>
  <c r="CE225" i="6"/>
  <c r="BW225" i="6"/>
  <c r="BG225" i="6"/>
  <c r="AY225" i="6"/>
  <c r="AK225" i="6"/>
  <c r="AG225" i="6"/>
  <c r="CV224" i="6"/>
  <c r="BO224" i="6"/>
  <c r="AQ224" i="6"/>
  <c r="BO222" i="6"/>
  <c r="CV222" i="6" s="1"/>
  <c r="AQ222" i="6"/>
  <c r="AQ221" i="6"/>
  <c r="CV220" i="6"/>
  <c r="AQ220" i="6"/>
  <c r="BO220" i="6" s="1"/>
  <c r="BO219" i="6"/>
  <c r="CV219" i="6" s="1"/>
  <c r="AQ219" i="6"/>
  <c r="AQ218" i="6"/>
  <c r="BO217" i="6"/>
  <c r="AQ217" i="6"/>
  <c r="AQ216" i="6"/>
  <c r="CV215" i="6"/>
  <c r="BO215" i="6"/>
  <c r="AQ215" i="6"/>
  <c r="BO214" i="6"/>
  <c r="CV214" i="6" s="1"/>
  <c r="AQ214" i="6"/>
  <c r="AQ213" i="6"/>
  <c r="CV212" i="6"/>
  <c r="AQ212" i="6"/>
  <c r="BO212" i="6" s="1"/>
  <c r="BO211" i="6"/>
  <c r="CV211" i="6" s="1"/>
  <c r="AQ211" i="6"/>
  <c r="AQ210" i="6"/>
  <c r="BO209" i="6"/>
  <c r="AQ209" i="6"/>
  <c r="AQ208" i="6"/>
  <c r="CV207" i="6"/>
  <c r="BO207" i="6"/>
  <c r="AQ207" i="6"/>
  <c r="CV206" i="6"/>
  <c r="BO206" i="6"/>
  <c r="AQ206" i="6"/>
  <c r="AQ205" i="6"/>
  <c r="CV204" i="6"/>
  <c r="AQ204" i="6"/>
  <c r="BO204" i="6" s="1"/>
  <c r="BO203" i="6"/>
  <c r="CV203" i="6" s="1"/>
  <c r="AQ203" i="6"/>
  <c r="AQ202" i="6"/>
  <c r="BO201" i="6"/>
  <c r="AQ201" i="6"/>
  <c r="AQ200" i="6"/>
  <c r="CV199" i="6"/>
  <c r="BO199" i="6"/>
  <c r="AQ199" i="6"/>
  <c r="CV198" i="6"/>
  <c r="BO198" i="6"/>
  <c r="AQ198" i="6"/>
  <c r="AQ197" i="6"/>
  <c r="CV196" i="6"/>
  <c r="AQ196" i="6"/>
  <c r="BO196" i="6" s="1"/>
  <c r="BO195" i="6"/>
  <c r="CV195" i="6" s="1"/>
  <c r="AQ195" i="6"/>
  <c r="AQ194" i="6"/>
  <c r="BO193" i="6"/>
  <c r="AQ193" i="6"/>
  <c r="AQ192" i="6"/>
  <c r="CV191" i="6"/>
  <c r="BO191" i="6"/>
  <c r="AQ191" i="6"/>
  <c r="BO190" i="6"/>
  <c r="CV190" i="6" s="1"/>
  <c r="AQ190" i="6"/>
  <c r="AQ189" i="6"/>
  <c r="CV188" i="6"/>
  <c r="AQ188" i="6"/>
  <c r="BO188" i="6" s="1"/>
  <c r="BO187" i="6"/>
  <c r="CV187" i="6" s="1"/>
  <c r="AQ187" i="6"/>
  <c r="AQ186" i="6"/>
  <c r="BO185" i="6"/>
  <c r="AQ185" i="6"/>
  <c r="AQ184" i="6"/>
  <c r="CV183" i="6"/>
  <c r="BO183" i="6"/>
  <c r="AQ183" i="6"/>
  <c r="BO182" i="6"/>
  <c r="CV182" i="6" s="1"/>
  <c r="AQ182" i="6"/>
  <c r="AQ181" i="6"/>
  <c r="CV180" i="6"/>
  <c r="AQ180" i="6"/>
  <c r="BO180" i="6" s="1"/>
  <c r="BO179" i="6"/>
  <c r="CV179" i="6" s="1"/>
  <c r="AQ179" i="6"/>
  <c r="AQ178" i="6"/>
  <c r="BO177" i="6"/>
  <c r="AQ177" i="6"/>
  <c r="AQ176" i="6"/>
  <c r="CV175" i="6"/>
  <c r="BO175" i="6"/>
  <c r="AQ175" i="6"/>
  <c r="CV174" i="6"/>
  <c r="BO174" i="6"/>
  <c r="AQ174" i="6"/>
  <c r="AQ173" i="6"/>
  <c r="CV172" i="6"/>
  <c r="AQ172" i="6"/>
  <c r="BO172" i="6" s="1"/>
  <c r="BO171" i="6"/>
  <c r="CV171" i="6" s="1"/>
  <c r="AQ171" i="6"/>
  <c r="AQ170" i="6"/>
  <c r="BO169" i="6"/>
  <c r="AQ169" i="6"/>
  <c r="AQ168" i="6"/>
  <c r="CV167" i="6"/>
  <c r="BO167" i="6"/>
  <c r="AQ167" i="6"/>
  <c r="CV166" i="6"/>
  <c r="BO166" i="6"/>
  <c r="AQ166" i="6"/>
  <c r="AQ165" i="6"/>
  <c r="CV164" i="6"/>
  <c r="AQ164" i="6"/>
  <c r="BO164" i="6" s="1"/>
  <c r="BO163" i="6"/>
  <c r="CV163" i="6" s="1"/>
  <c r="AQ163" i="6"/>
  <c r="AQ162" i="6"/>
  <c r="BO161" i="6"/>
  <c r="AQ161" i="6"/>
  <c r="AQ160" i="6"/>
  <c r="CV159" i="6"/>
  <c r="BO159" i="6"/>
  <c r="AQ159" i="6"/>
  <c r="BO158" i="6"/>
  <c r="CV158" i="6" s="1"/>
  <c r="AQ158" i="6"/>
  <c r="AQ157" i="6"/>
  <c r="CV156" i="6"/>
  <c r="AQ156" i="6"/>
  <c r="BO156" i="6" s="1"/>
  <c r="BO155" i="6"/>
  <c r="CV155" i="6" s="1"/>
  <c r="AQ155" i="6"/>
  <c r="AQ154" i="6"/>
  <c r="BO153" i="6"/>
  <c r="AQ153" i="6"/>
  <c r="AQ152" i="6"/>
  <c r="CV151" i="6"/>
  <c r="BO151" i="6"/>
  <c r="AQ151" i="6"/>
  <c r="BO150" i="6"/>
  <c r="CV150" i="6" s="1"/>
  <c r="AQ150" i="6"/>
  <c r="AQ149" i="6"/>
  <c r="CV148" i="6"/>
  <c r="AQ148" i="6"/>
  <c r="BO148" i="6" s="1"/>
  <c r="BO147" i="6"/>
  <c r="CV147" i="6" s="1"/>
  <c r="AQ147" i="6"/>
  <c r="AQ146" i="6"/>
  <c r="BO145" i="6"/>
  <c r="AQ145" i="6"/>
  <c r="AQ144" i="6"/>
  <c r="CV143" i="6"/>
  <c r="BO143" i="6"/>
  <c r="AQ143" i="6"/>
  <c r="CV142" i="6"/>
  <c r="BO142" i="6"/>
  <c r="AQ142" i="6"/>
  <c r="AQ141" i="6"/>
  <c r="CV140" i="6"/>
  <c r="AQ140" i="6"/>
  <c r="BO140" i="6" s="1"/>
  <c r="BO139" i="6"/>
  <c r="CV139" i="6" s="1"/>
  <c r="AQ139" i="6"/>
  <c r="AQ138" i="6"/>
  <c r="BO137" i="6"/>
  <c r="AQ137" i="6"/>
  <c r="AQ136" i="6"/>
  <c r="CV135" i="6"/>
  <c r="BO135" i="6"/>
  <c r="AQ135" i="6"/>
  <c r="CV134" i="6"/>
  <c r="BO134" i="6"/>
  <c r="AQ134" i="6"/>
  <c r="AQ133" i="6"/>
  <c r="CV132" i="6"/>
  <c r="AQ132" i="6"/>
  <c r="BO132" i="6" s="1"/>
  <c r="BO131" i="6"/>
  <c r="CV131" i="6" s="1"/>
  <c r="AQ131" i="6"/>
  <c r="CV130" i="6"/>
  <c r="AQ130" i="6"/>
  <c r="BO130" i="6" s="1"/>
  <c r="AQ129" i="6"/>
  <c r="AQ128" i="6"/>
  <c r="CV127" i="6"/>
  <c r="BO127" i="6"/>
  <c r="AQ127" i="6"/>
  <c r="CV126" i="6"/>
  <c r="BO126" i="6"/>
  <c r="AQ126" i="6"/>
  <c r="AQ125" i="6"/>
  <c r="CV124" i="6"/>
  <c r="AQ124" i="6"/>
  <c r="BO124" i="6" s="1"/>
  <c r="BO123" i="6"/>
  <c r="CV123" i="6" s="1"/>
  <c r="AQ123" i="6"/>
  <c r="CV122" i="6"/>
  <c r="AQ122" i="6"/>
  <c r="BO122" i="6" s="1"/>
  <c r="AQ121" i="6"/>
  <c r="BO121" i="6" s="1"/>
  <c r="AQ120" i="6"/>
  <c r="CV119" i="6"/>
  <c r="BO119" i="6"/>
  <c r="AQ119" i="6"/>
  <c r="CV118" i="6"/>
  <c r="BO118" i="6"/>
  <c r="AQ118" i="6"/>
  <c r="AQ117" i="6"/>
  <c r="CV116" i="6"/>
  <c r="AQ116" i="6"/>
  <c r="BO116" i="6" s="1"/>
  <c r="BO115" i="6"/>
  <c r="CV115" i="6" s="1"/>
  <c r="AQ115" i="6"/>
  <c r="CV114" i="6"/>
  <c r="AQ114" i="6"/>
  <c r="BO114" i="6" s="1"/>
  <c r="AQ113" i="6"/>
  <c r="AQ112" i="6"/>
  <c r="CV111" i="6"/>
  <c r="BO111" i="6"/>
  <c r="AQ111" i="6"/>
  <c r="CV110" i="6"/>
  <c r="BO110" i="6"/>
  <c r="AQ110" i="6"/>
  <c r="AQ109" i="6"/>
  <c r="CV108" i="6"/>
  <c r="AQ108" i="6"/>
  <c r="BO108" i="6" s="1"/>
  <c r="BO107" i="6"/>
  <c r="CV107" i="6" s="1"/>
  <c r="AQ107" i="6"/>
  <c r="CV106" i="6"/>
  <c r="AQ106" i="6"/>
  <c r="BO106" i="6" s="1"/>
  <c r="AQ105" i="6"/>
  <c r="BO105" i="6" s="1"/>
  <c r="AQ104" i="6"/>
  <c r="CV103" i="6"/>
  <c r="BO103" i="6"/>
  <c r="AQ103" i="6"/>
  <c r="CV102" i="6"/>
  <c r="BO102" i="6"/>
  <c r="AQ102" i="6"/>
  <c r="AQ101" i="6"/>
  <c r="CV100" i="6"/>
  <c r="AQ100" i="6"/>
  <c r="BO100" i="6" s="1"/>
  <c r="BO99" i="6"/>
  <c r="CV99" i="6" s="1"/>
  <c r="AQ99" i="6"/>
  <c r="CV98" i="6"/>
  <c r="AQ98" i="6"/>
  <c r="BO98" i="6" s="1"/>
  <c r="AQ97" i="6"/>
  <c r="AQ96" i="6"/>
  <c r="CV95" i="6"/>
  <c r="BO95" i="6"/>
  <c r="AQ95" i="6"/>
  <c r="CV94" i="6"/>
  <c r="BO94" i="6"/>
  <c r="AQ94" i="6"/>
  <c r="AQ93" i="6"/>
  <c r="CV92" i="6"/>
  <c r="AQ92" i="6"/>
  <c r="BO92" i="6" s="1"/>
  <c r="BO91" i="6"/>
  <c r="CV91" i="6" s="1"/>
  <c r="AQ91" i="6"/>
  <c r="CV90" i="6"/>
  <c r="AQ90" i="6"/>
  <c r="BO90" i="6" s="1"/>
  <c r="AQ89" i="6"/>
  <c r="BO89" i="6" s="1"/>
  <c r="AQ88" i="6"/>
  <c r="CV87" i="6"/>
  <c r="BO87" i="6"/>
  <c r="AQ87" i="6"/>
  <c r="CV86" i="6"/>
  <c r="BO86" i="6"/>
  <c r="AQ86" i="6"/>
  <c r="AQ85" i="6"/>
  <c r="CV84" i="6"/>
  <c r="AQ84" i="6"/>
  <c r="BO84" i="6" s="1"/>
  <c r="BO83" i="6"/>
  <c r="CV83" i="6" s="1"/>
  <c r="AQ83" i="6"/>
  <c r="CV82" i="6"/>
  <c r="AQ82" i="6"/>
  <c r="BO82" i="6" s="1"/>
  <c r="AQ81" i="6"/>
  <c r="AQ80" i="6"/>
  <c r="CV79" i="6"/>
  <c r="BO79" i="6"/>
  <c r="AQ79" i="6"/>
  <c r="CV78" i="6"/>
  <c r="BO78" i="6"/>
  <c r="AQ78" i="6"/>
  <c r="AQ77" i="6"/>
  <c r="CV76" i="6"/>
  <c r="AQ76" i="6"/>
  <c r="BO76" i="6" s="1"/>
  <c r="BO75" i="6"/>
  <c r="CV75" i="6" s="1"/>
  <c r="AQ75" i="6"/>
  <c r="CV74" i="6"/>
  <c r="AQ74" i="6"/>
  <c r="BO74" i="6" s="1"/>
  <c r="AQ73" i="6"/>
  <c r="BO73" i="6" s="1"/>
  <c r="AQ72" i="6"/>
  <c r="CV71" i="6"/>
  <c r="BO71" i="6"/>
  <c r="AQ71" i="6"/>
  <c r="CV70" i="6"/>
  <c r="BO70" i="6"/>
  <c r="AQ70" i="6"/>
  <c r="AQ69" i="6"/>
  <c r="CV68" i="6"/>
  <c r="BO68" i="6"/>
  <c r="AQ68" i="6"/>
  <c r="BO67" i="6"/>
  <c r="CV67" i="6" s="1"/>
  <c r="AQ67" i="6"/>
  <c r="AQ66" i="6"/>
  <c r="BO66" i="6" s="1"/>
  <c r="CV65" i="6"/>
  <c r="AQ65" i="6"/>
  <c r="BO65" i="6" s="1"/>
  <c r="BO64" i="6"/>
  <c r="CV64" i="6" s="1"/>
  <c r="AQ64" i="6"/>
  <c r="AQ63" i="6"/>
  <c r="BO62" i="6"/>
  <c r="AQ62" i="6"/>
  <c r="AQ61" i="6"/>
  <c r="BO61" i="6" s="1"/>
  <c r="CV60" i="6"/>
  <c r="BO60" i="6"/>
  <c r="AQ60" i="6"/>
  <c r="BO59" i="6"/>
  <c r="CV59" i="6" s="1"/>
  <c r="AQ59" i="6"/>
  <c r="AQ58" i="6"/>
  <c r="CV57" i="6"/>
  <c r="AQ57" i="6"/>
  <c r="BO57" i="6" s="1"/>
  <c r="BO56" i="6"/>
  <c r="CV56" i="6" s="1"/>
  <c r="AQ56" i="6"/>
  <c r="AQ55" i="6"/>
  <c r="BO54" i="6"/>
  <c r="AQ54" i="6"/>
  <c r="AQ53" i="6"/>
  <c r="BO53" i="6" s="1"/>
  <c r="CV52" i="6"/>
  <c r="BO52" i="6"/>
  <c r="AQ52" i="6"/>
  <c r="BO51" i="6"/>
  <c r="CV51" i="6" s="1"/>
  <c r="AQ51" i="6"/>
  <c r="AQ50" i="6"/>
  <c r="AQ49" i="6"/>
  <c r="CV48" i="6"/>
  <c r="BO48" i="6"/>
  <c r="AQ48" i="6"/>
  <c r="BO47" i="6"/>
  <c r="CV47" i="6" s="1"/>
  <c r="AQ47" i="6"/>
  <c r="AQ46" i="6"/>
  <c r="BO46" i="6" s="1"/>
  <c r="AQ45" i="6"/>
  <c r="CV44" i="6"/>
  <c r="BO44" i="6"/>
  <c r="AQ44" i="6"/>
  <c r="BO43" i="6"/>
  <c r="CV43" i="6" s="1"/>
  <c r="AQ43" i="6"/>
  <c r="AQ42" i="6"/>
  <c r="AQ41" i="6"/>
  <c r="CV40" i="6"/>
  <c r="BO40" i="6"/>
  <c r="AQ40" i="6"/>
  <c r="BO39" i="6"/>
  <c r="CV39" i="6" s="1"/>
  <c r="AQ39" i="6"/>
  <c r="AQ38" i="6"/>
  <c r="AQ37" i="6"/>
  <c r="CV36" i="6"/>
  <c r="BO36" i="6"/>
  <c r="AQ36" i="6"/>
  <c r="BO35" i="6"/>
  <c r="CV35" i="6" s="1"/>
  <c r="AQ35" i="6"/>
  <c r="AQ34" i="6"/>
  <c r="BO34" i="6" s="1"/>
  <c r="AQ33" i="6"/>
  <c r="CV32" i="6"/>
  <c r="BO32" i="6"/>
  <c r="AQ32" i="6"/>
  <c r="BO31" i="6"/>
  <c r="CV31" i="6" s="1"/>
  <c r="AQ31" i="6"/>
  <c r="AQ30" i="6"/>
  <c r="AQ29" i="6"/>
  <c r="CV28" i="6"/>
  <c r="BO28" i="6"/>
  <c r="AQ28" i="6"/>
  <c r="BO27" i="6"/>
  <c r="CV27" i="6" s="1"/>
  <c r="AQ27" i="6"/>
  <c r="AQ26" i="6"/>
  <c r="AQ25" i="6"/>
  <c r="CV24" i="6"/>
  <c r="BO24" i="6"/>
  <c r="AQ24" i="6"/>
  <c r="BO23" i="6"/>
  <c r="CV23" i="6" s="1"/>
  <c r="AQ23" i="6"/>
  <c r="AQ22" i="6"/>
  <c r="BO22" i="6" s="1"/>
  <c r="AQ21" i="6"/>
  <c r="CV20" i="6"/>
  <c r="BO20" i="6"/>
  <c r="AQ20" i="6"/>
  <c r="BO19" i="6"/>
  <c r="CV19" i="6" s="1"/>
  <c r="AQ19" i="6"/>
  <c r="AQ18" i="6"/>
  <c r="AQ17" i="6"/>
  <c r="CV16" i="6"/>
  <c r="BO16" i="6"/>
  <c r="AQ16" i="6"/>
  <c r="BO15" i="6"/>
  <c r="CV15" i="6" s="1"/>
  <c r="AQ15" i="6"/>
  <c r="AQ14" i="6"/>
  <c r="AQ13" i="6"/>
  <c r="CV12" i="6"/>
  <c r="BO12" i="6"/>
  <c r="AQ12" i="6"/>
  <c r="BO11" i="6"/>
  <c r="CV11" i="6" s="1"/>
  <c r="AQ11" i="6"/>
  <c r="AQ10" i="6"/>
  <c r="AQ9" i="6"/>
  <c r="CV8" i="6"/>
  <c r="BO8" i="6"/>
  <c r="AQ8" i="6"/>
  <c r="A2" i="6"/>
  <c r="CV8" i="7" l="1"/>
  <c r="CV10" i="7"/>
  <c r="CV42" i="7"/>
  <c r="CV21" i="7"/>
  <c r="CV53" i="7"/>
  <c r="CV30" i="7"/>
  <c r="CV62" i="7"/>
  <c r="CV178" i="7"/>
  <c r="BO178" i="7"/>
  <c r="CV194" i="7"/>
  <c r="BO194" i="7"/>
  <c r="CV210" i="7"/>
  <c r="BO210" i="7"/>
  <c r="BO10" i="7"/>
  <c r="BO14" i="7"/>
  <c r="CV14" i="7" s="1"/>
  <c r="BO18" i="7"/>
  <c r="CV18" i="7" s="1"/>
  <c r="BO26" i="7"/>
  <c r="CV26" i="7" s="1"/>
  <c r="BO30" i="7"/>
  <c r="BO34" i="7"/>
  <c r="CV34" i="7" s="1"/>
  <c r="BO38" i="7"/>
  <c r="CV38" i="7" s="1"/>
  <c r="BO42" i="7"/>
  <c r="BO46" i="7"/>
  <c r="CV46" i="7" s="1"/>
  <c r="BO50" i="7"/>
  <c r="CV50" i="7" s="1"/>
  <c r="BO54" i="7"/>
  <c r="CV54" i="7" s="1"/>
  <c r="BO58" i="7"/>
  <c r="CV58" i="7" s="1"/>
  <c r="BO62" i="7"/>
  <c r="BO66" i="7"/>
  <c r="CV66" i="7" s="1"/>
  <c r="CV69" i="7"/>
  <c r="CV85" i="7"/>
  <c r="CV174" i="7"/>
  <c r="BO174" i="7"/>
  <c r="CV190" i="7"/>
  <c r="BO190" i="7"/>
  <c r="CV206" i="7"/>
  <c r="BO206" i="7"/>
  <c r="CV222" i="7"/>
  <c r="BO222" i="7"/>
  <c r="BO9" i="7"/>
  <c r="BO225" i="7" s="1"/>
  <c r="BO17" i="7"/>
  <c r="CV17" i="7" s="1"/>
  <c r="BO21" i="7"/>
  <c r="CV22" i="7"/>
  <c r="BO25" i="7"/>
  <c r="CV25" i="7" s="1"/>
  <c r="BO29" i="7"/>
  <c r="CV29" i="7" s="1"/>
  <c r="BO33" i="7"/>
  <c r="CV33" i="7" s="1"/>
  <c r="BO37" i="7"/>
  <c r="CV37" i="7" s="1"/>
  <c r="BO41" i="7"/>
  <c r="CV41" i="7" s="1"/>
  <c r="BO45" i="7"/>
  <c r="CV45" i="7" s="1"/>
  <c r="BO49" i="7"/>
  <c r="CV49" i="7" s="1"/>
  <c r="BO53" i="7"/>
  <c r="BO57" i="7"/>
  <c r="CV57" i="7" s="1"/>
  <c r="BO61" i="7"/>
  <c r="CV61" i="7" s="1"/>
  <c r="BO65" i="7"/>
  <c r="CV65" i="7" s="1"/>
  <c r="BO69" i="7"/>
  <c r="CV72" i="7"/>
  <c r="BO74" i="7"/>
  <c r="CV74" i="7" s="1"/>
  <c r="BO77" i="7"/>
  <c r="CV77" i="7" s="1"/>
  <c r="CV80" i="7"/>
  <c r="BO82" i="7"/>
  <c r="CV82" i="7" s="1"/>
  <c r="BO85" i="7"/>
  <c r="CV88" i="7"/>
  <c r="BO90" i="7"/>
  <c r="CV90" i="7" s="1"/>
  <c r="BO93" i="7"/>
  <c r="CV93" i="7" s="1"/>
  <c r="CV96" i="7"/>
  <c r="BO98" i="7"/>
  <c r="CV98" i="7" s="1"/>
  <c r="BO170" i="7"/>
  <c r="CV170" i="7" s="1"/>
  <c r="BO186" i="7"/>
  <c r="CV186" i="7" s="1"/>
  <c r="BO202" i="7"/>
  <c r="CV202" i="7" s="1"/>
  <c r="BO218" i="7"/>
  <c r="CV218" i="7" s="1"/>
  <c r="AQ225" i="7"/>
  <c r="P242" i="7" s="1"/>
  <c r="BO13" i="7"/>
  <c r="CV13" i="7" s="1"/>
  <c r="CV73" i="7"/>
  <c r="CV81" i="7"/>
  <c r="CV89" i="7"/>
  <c r="CV97" i="7"/>
  <c r="CV100" i="7"/>
  <c r="CV102" i="7"/>
  <c r="CV104" i="7"/>
  <c r="CV106" i="7"/>
  <c r="CV108" i="7"/>
  <c r="CV110" i="7"/>
  <c r="CV112" i="7"/>
  <c r="CV114" i="7"/>
  <c r="CV116" i="7"/>
  <c r="CV118" i="7"/>
  <c r="CV120" i="7"/>
  <c r="CV122" i="7"/>
  <c r="CV124" i="7"/>
  <c r="CV126" i="7"/>
  <c r="CV128" i="7"/>
  <c r="CV130" i="7"/>
  <c r="CV132" i="7"/>
  <c r="CV134" i="7"/>
  <c r="CV136" i="7"/>
  <c r="CV138" i="7"/>
  <c r="CV140" i="7"/>
  <c r="CV142" i="7"/>
  <c r="CV144" i="7"/>
  <c r="CV146" i="7"/>
  <c r="CV148" i="7"/>
  <c r="CV150" i="7"/>
  <c r="CV152" i="7"/>
  <c r="CV154" i="7"/>
  <c r="CV156" i="7"/>
  <c r="CV158" i="7"/>
  <c r="CV160" i="7"/>
  <c r="CV162" i="7"/>
  <c r="CV164" i="7"/>
  <c r="CV166" i="7"/>
  <c r="CV168" i="7"/>
  <c r="BO182" i="7"/>
  <c r="CV182" i="7" s="1"/>
  <c r="BO198" i="7"/>
  <c r="CV198" i="7" s="1"/>
  <c r="BO214" i="7"/>
  <c r="CV214" i="7" s="1"/>
  <c r="BO235" i="7"/>
  <c r="CV235" i="7" s="1"/>
  <c r="AQ240" i="7"/>
  <c r="CV13" i="6"/>
  <c r="CV50" i="6"/>
  <c r="CV25" i="6"/>
  <c r="CV37" i="6"/>
  <c r="BO88" i="6"/>
  <c r="CV88" i="6" s="1"/>
  <c r="BO18" i="6"/>
  <c r="CV18" i="6" s="1"/>
  <c r="BO80" i="6"/>
  <c r="CV80" i="6" s="1"/>
  <c r="BO104" i="6"/>
  <c r="CV104" i="6" s="1"/>
  <c r="BO120" i="6"/>
  <c r="CV120" i="6" s="1"/>
  <c r="BO128" i="6"/>
  <c r="CV128" i="6" s="1"/>
  <c r="BO136" i="6"/>
  <c r="CV136" i="6" s="1"/>
  <c r="CV162" i="6"/>
  <c r="BO162" i="6"/>
  <c r="BO168" i="6"/>
  <c r="CV168" i="6" s="1"/>
  <c r="CV173" i="6"/>
  <c r="BO173" i="6"/>
  <c r="BO194" i="6"/>
  <c r="BO200" i="6"/>
  <c r="CV200" i="6" s="1"/>
  <c r="BO205" i="6"/>
  <c r="CV205" i="6" s="1"/>
  <c r="BO10" i="6"/>
  <c r="CV10" i="6" s="1"/>
  <c r="BO14" i="6"/>
  <c r="CV14" i="6" s="1"/>
  <c r="BO26" i="6"/>
  <c r="CV26" i="6" s="1"/>
  <c r="BO30" i="6"/>
  <c r="CV30" i="6" s="1"/>
  <c r="BO38" i="6"/>
  <c r="CV38" i="6" s="1"/>
  <c r="BO42" i="6"/>
  <c r="CV42" i="6" s="1"/>
  <c r="BO50" i="6"/>
  <c r="CV69" i="6"/>
  <c r="BO69" i="6"/>
  <c r="BO85" i="6"/>
  <c r="CV85" i="6" s="1"/>
  <c r="BO101" i="6"/>
  <c r="CV101" i="6" s="1"/>
  <c r="CV113" i="6"/>
  <c r="BO117" i="6"/>
  <c r="CV117" i="6" s="1"/>
  <c r="CV133" i="6"/>
  <c r="BO133" i="6"/>
  <c r="BO154" i="6"/>
  <c r="CV154" i="6" s="1"/>
  <c r="BO160" i="6"/>
  <c r="CV160" i="6" s="1"/>
  <c r="BO165" i="6"/>
  <c r="CV165" i="6" s="1"/>
  <c r="CV186" i="6"/>
  <c r="BO186" i="6"/>
  <c r="BO192" i="6"/>
  <c r="CV192" i="6"/>
  <c r="CV197" i="6"/>
  <c r="BO197" i="6"/>
  <c r="BO218" i="6"/>
  <c r="CV218" i="6" s="1"/>
  <c r="AQ225" i="6"/>
  <c r="P242" i="6" s="1"/>
  <c r="BO9" i="6"/>
  <c r="CV9" i="6" s="1"/>
  <c r="BO13" i="6"/>
  <c r="BO17" i="6"/>
  <c r="CV17" i="6" s="1"/>
  <c r="BO21" i="6"/>
  <c r="CV21" i="6" s="1"/>
  <c r="CV22" i="6"/>
  <c r="BO25" i="6"/>
  <c r="BO29" i="6"/>
  <c r="CV29" i="6" s="1"/>
  <c r="BO33" i="6"/>
  <c r="CV33" i="6" s="1"/>
  <c r="CV34" i="6"/>
  <c r="BO37" i="6"/>
  <c r="BO41" i="6"/>
  <c r="CV41" i="6" s="1"/>
  <c r="BO45" i="6"/>
  <c r="CV45" i="6" s="1"/>
  <c r="CV46" i="6"/>
  <c r="BO49" i="6"/>
  <c r="CV49" i="6" s="1"/>
  <c r="CV53" i="6"/>
  <c r="BO55" i="6"/>
  <c r="CV55" i="6" s="1"/>
  <c r="BO58" i="6"/>
  <c r="CV58" i="6" s="1"/>
  <c r="CV61" i="6"/>
  <c r="BO63" i="6"/>
  <c r="CV63" i="6" s="1"/>
  <c r="BO81" i="6"/>
  <c r="CV81" i="6" s="1"/>
  <c r="BO97" i="6"/>
  <c r="CV97" i="6" s="1"/>
  <c r="BO113" i="6"/>
  <c r="BO129" i="6"/>
  <c r="CV129" i="6" s="1"/>
  <c r="CV146" i="6"/>
  <c r="BO146" i="6"/>
  <c r="BO152" i="6"/>
  <c r="CV152" i="6"/>
  <c r="CV157" i="6"/>
  <c r="BO157" i="6"/>
  <c r="BO178" i="6"/>
  <c r="CV178" i="6" s="1"/>
  <c r="BO184" i="6"/>
  <c r="CV184" i="6" s="1"/>
  <c r="BO189" i="6"/>
  <c r="CV189" i="6" s="1"/>
  <c r="CV210" i="6"/>
  <c r="BO210" i="6"/>
  <c r="BO216" i="6"/>
  <c r="CV216" i="6"/>
  <c r="CV221" i="6"/>
  <c r="BO221" i="6"/>
  <c r="BO72" i="6"/>
  <c r="CV72" i="6" s="1"/>
  <c r="BO96" i="6"/>
  <c r="CV96" i="6" s="1"/>
  <c r="BO112" i="6"/>
  <c r="CV112" i="6"/>
  <c r="CV141" i="6"/>
  <c r="BO141" i="6"/>
  <c r="CV66" i="6"/>
  <c r="CV73" i="6"/>
  <c r="CV77" i="6"/>
  <c r="BO77" i="6"/>
  <c r="CV89" i="6"/>
  <c r="BO93" i="6"/>
  <c r="CV93" i="6" s="1"/>
  <c r="CV105" i="6"/>
  <c r="BO109" i="6"/>
  <c r="CV109" i="6" s="1"/>
  <c r="CV121" i="6"/>
  <c r="BO125" i="6"/>
  <c r="CV125" i="6" s="1"/>
  <c r="CV54" i="6"/>
  <c r="CV62" i="6"/>
  <c r="BO138" i="6"/>
  <c r="CV138" i="6" s="1"/>
  <c r="BO144" i="6"/>
  <c r="CV144" i="6" s="1"/>
  <c r="BO149" i="6"/>
  <c r="CV149" i="6" s="1"/>
  <c r="CV170" i="6"/>
  <c r="BO170" i="6"/>
  <c r="BO176" i="6"/>
  <c r="CV176" i="6" s="1"/>
  <c r="CV181" i="6"/>
  <c r="BO181" i="6"/>
  <c r="CV202" i="6"/>
  <c r="BO202" i="6"/>
  <c r="BO208" i="6"/>
  <c r="CV208" i="6" s="1"/>
  <c r="CV213" i="6"/>
  <c r="BO213" i="6"/>
  <c r="AQ240" i="6"/>
  <c r="BO234" i="6"/>
  <c r="CV234" i="6" s="1"/>
  <c r="CV137" i="6"/>
  <c r="CV145" i="6"/>
  <c r="CV153" i="6"/>
  <c r="CV161" i="6"/>
  <c r="CV169" i="6"/>
  <c r="CV177" i="6"/>
  <c r="CV185" i="6"/>
  <c r="CV193" i="6"/>
  <c r="CV201" i="6"/>
  <c r="CV209" i="6"/>
  <c r="CV217" i="6"/>
  <c r="CV235" i="6"/>
  <c r="P244" i="7" l="1"/>
  <c r="BO237" i="7"/>
  <c r="CV237" i="7" s="1"/>
  <c r="CV9" i="7"/>
  <c r="V246" i="7"/>
  <c r="BO240" i="7"/>
  <c r="BO242" i="7" s="1"/>
  <c r="CV225" i="7"/>
  <c r="AQ242" i="7"/>
  <c r="CV240" i="7"/>
  <c r="CV242" i="7" s="1"/>
  <c r="CV225" i="6"/>
  <c r="AQ242" i="6"/>
  <c r="BO225" i="6"/>
  <c r="BO240" i="6"/>
  <c r="BO242" i="6" s="1"/>
  <c r="CV194" i="6"/>
  <c r="CV245" i="7" l="1"/>
  <c r="AQ245" i="7"/>
  <c r="CV240" i="6"/>
  <c r="CV242" i="6" s="1"/>
  <c r="P244" i="6"/>
  <c r="V246" i="6" s="1"/>
  <c r="BO237" i="6"/>
  <c r="CV237" i="6" s="1"/>
  <c r="CV245" i="6"/>
  <c r="AQ2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1" authorId="0" shapeId="0" xr:uid="{057D24AC-AC63-44AC-ADDF-9881A66D0BED}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1" authorId="0" shapeId="0" xr:uid="{C9F8E00C-E151-4E70-BB0C-02C9BA275A5D}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<sst xmlns="http://schemas.openxmlformats.org/spreadsheetml/2006/main" count="1393" uniqueCount="313">
  <si>
    <t>Abogado</t>
  </si>
  <si>
    <t>Reportero</t>
  </si>
  <si>
    <t>Enfermera</t>
  </si>
  <si>
    <t>Conserje</t>
  </si>
  <si>
    <t>Supervisor</t>
  </si>
  <si>
    <t>Albañil</t>
  </si>
  <si>
    <t>FF</t>
  </si>
  <si>
    <t>Delegado</t>
  </si>
  <si>
    <t>Presidencia</t>
  </si>
  <si>
    <t>Sindicatura</t>
  </si>
  <si>
    <t>Regidores</t>
  </si>
  <si>
    <t>Secretario General</t>
  </si>
  <si>
    <t>Sala de regidores</t>
  </si>
  <si>
    <t>MUNICIPIO DE JOCOTEPEC JALISCO</t>
  </si>
  <si>
    <t>DEPENDENCIA</t>
  </si>
  <si>
    <t>MONTO PARA EL PROYECTO</t>
  </si>
  <si>
    <t>PERIODO A EJERCER EL RECURSO</t>
  </si>
  <si>
    <t>ENERO A DICIEMBRE</t>
  </si>
  <si>
    <t>Jefe de Gabinete</t>
  </si>
  <si>
    <t>Director de Administración</t>
  </si>
  <si>
    <t>Jefe de Discapacidad</t>
  </si>
  <si>
    <t>Director de Padrón y Licencias</t>
  </si>
  <si>
    <t>Director de Ecología</t>
  </si>
  <si>
    <t>Departamento de salud</t>
  </si>
  <si>
    <t>Nombre de la Plaza</t>
  </si>
  <si>
    <t>Adscripción de la Plaza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</si>
  <si>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</si>
  <si>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</si>
  <si>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</si>
  <si>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</si>
  <si>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</si>
  <si>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</si>
  <si>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</si>
  <si>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</si>
  <si>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</si>
  <si>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</si>
  <si>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</si>
  <si>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</si>
  <si>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</si>
  <si>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R.F.- R.E.</t>
  </si>
  <si>
    <t>Presidente Municipal</t>
  </si>
  <si>
    <t>Director de relaciones públicas y agenda</t>
  </si>
  <si>
    <t>Secretaria A</t>
  </si>
  <si>
    <t>Auxiliar Administrativo C</t>
  </si>
  <si>
    <t>Secretario Particular</t>
  </si>
  <si>
    <t>Secretaría Particular</t>
  </si>
  <si>
    <t>Secretaría General</t>
  </si>
  <si>
    <t>Jefe de Vivienda y Urbanización de Predios Rusticos</t>
  </si>
  <si>
    <t>Jefe de Agencias y Delegaciones</t>
  </si>
  <si>
    <t>Director de Planeacion, Evaluación y Agenda para el Des. Mpal</t>
  </si>
  <si>
    <t>Delegación</t>
  </si>
  <si>
    <t>Secretaria B 2</t>
  </si>
  <si>
    <t>Secretaria C</t>
  </si>
  <si>
    <t>Secretaria D</t>
  </si>
  <si>
    <t>Intendente B</t>
  </si>
  <si>
    <t>Recaudador A</t>
  </si>
  <si>
    <t>Responsable de Panteón</t>
  </si>
  <si>
    <t>Agente A</t>
  </si>
  <si>
    <t>Agencia</t>
  </si>
  <si>
    <t>Agente B</t>
  </si>
  <si>
    <t>Agente C</t>
  </si>
  <si>
    <t>Agente D</t>
  </si>
  <si>
    <t>Oficial de Registro Civil</t>
  </si>
  <si>
    <t>Departamento de Registro Civil</t>
  </si>
  <si>
    <t>Cajera A</t>
  </si>
  <si>
    <t>Director de Comunicación Social</t>
  </si>
  <si>
    <t>Departamento de Comunicación Social</t>
  </si>
  <si>
    <t>Jefe de Reglamentos</t>
  </si>
  <si>
    <t>Departamento de Reglamentos</t>
  </si>
  <si>
    <t>Encargado de inspectores</t>
  </si>
  <si>
    <t>Auxiliar Administrativo E</t>
  </si>
  <si>
    <t>Departamento de Padrón y Licencias</t>
  </si>
  <si>
    <t>Director Informática</t>
  </si>
  <si>
    <t>Departamento de Informática</t>
  </si>
  <si>
    <t>Técnico en informática</t>
  </si>
  <si>
    <t>Director de Transparencia</t>
  </si>
  <si>
    <t>Dirección de transparencia</t>
  </si>
  <si>
    <t>Auxiliar  B</t>
  </si>
  <si>
    <t>Síndico</t>
  </si>
  <si>
    <t>Auxiliar Administrativo D</t>
  </si>
  <si>
    <t>Director de Jurídico</t>
  </si>
  <si>
    <t>Departamento Jurídico Municipal</t>
  </si>
  <si>
    <t>FORTA.</t>
  </si>
  <si>
    <t>Auxuliar administrativo AA</t>
  </si>
  <si>
    <t>Director de Juzgados Municipales</t>
  </si>
  <si>
    <t>Juzgados Municipales</t>
  </si>
  <si>
    <t>Juez municipal</t>
  </si>
  <si>
    <t>Encargado de Hacienda Municipal</t>
  </si>
  <si>
    <t>Hacienda Municipal</t>
  </si>
  <si>
    <t>Encargado Contabibidad OPD</t>
  </si>
  <si>
    <t xml:space="preserve">Contador </t>
  </si>
  <si>
    <t>Intendente E</t>
  </si>
  <si>
    <t>Contralor Ciudadano</t>
  </si>
  <si>
    <t>Contraloría Ciudadana</t>
  </si>
  <si>
    <t>Jefe de Auditoría</t>
  </si>
  <si>
    <t>Jefe de Órgano de responsabilidades</t>
  </si>
  <si>
    <t>Analista</t>
  </si>
  <si>
    <t>Director de Egresos</t>
  </si>
  <si>
    <t>Departamento de egresos y control presupuestal</t>
  </si>
  <si>
    <t>Auxiliar Administrativo A</t>
  </si>
  <si>
    <t>Auxiliar Administrativo B</t>
  </si>
  <si>
    <t>Auxiliar Administrativo F</t>
  </si>
  <si>
    <t>Jefa de Ingresos</t>
  </si>
  <si>
    <t>Departamento de Ingresos</t>
  </si>
  <si>
    <t>Recaudador  Ingresos</t>
  </si>
  <si>
    <t>Auxiliar administrativo G</t>
  </si>
  <si>
    <t>Director de Catastro</t>
  </si>
  <si>
    <t>Departamento de Catastro</t>
  </si>
  <si>
    <t>Auxiliar Administrativo A1</t>
  </si>
  <si>
    <t>Encargado cartografía</t>
  </si>
  <si>
    <t>Encargado valuación</t>
  </si>
  <si>
    <t>Técnico especializado</t>
  </si>
  <si>
    <t>Secretaria A1</t>
  </si>
  <si>
    <t>Secretaria A2</t>
  </si>
  <si>
    <t>Encargado de Trámites y registro</t>
  </si>
  <si>
    <t>Jefe de apremios</t>
  </si>
  <si>
    <t>Departamento de apremios</t>
  </si>
  <si>
    <t>Jefe de proveeduría</t>
  </si>
  <si>
    <t>Departamento de proveduría</t>
  </si>
  <si>
    <t>Director de Control Vehicular</t>
  </si>
  <si>
    <t>Departamento de Control Vehicular</t>
  </si>
  <si>
    <t>Operador de máquina</t>
  </si>
  <si>
    <t>Operador general</t>
  </si>
  <si>
    <t>Chofer A</t>
  </si>
  <si>
    <t>Chofer B</t>
  </si>
  <si>
    <t>Coordinador de Administración e Innovación Gubernamental</t>
  </si>
  <si>
    <t>Departamento de Administración</t>
  </si>
  <si>
    <t>Director de Mejora Regulatoria</t>
  </si>
  <si>
    <t>Operador administrativo</t>
  </si>
  <si>
    <t>Responsable de patrimonio</t>
  </si>
  <si>
    <t>Departamento de patrimonio</t>
  </si>
  <si>
    <t>Jefe de Logística</t>
  </si>
  <si>
    <t>Departamento de Logística</t>
  </si>
  <si>
    <t>Coordinador de Gestión Integral de la Ciudad</t>
  </si>
  <si>
    <t>Departamento de obras públicas</t>
  </si>
  <si>
    <t>Director de Obra</t>
  </si>
  <si>
    <t>Jefatura de Calles y Pavimentos</t>
  </si>
  <si>
    <t>Secretaria AA</t>
  </si>
  <si>
    <t>Supervisor de obras públicas</t>
  </si>
  <si>
    <t>Auxiliar A</t>
  </si>
  <si>
    <t>Secretaria B</t>
  </si>
  <si>
    <t>Proyectista</t>
  </si>
  <si>
    <t>Departamento de proyectos</t>
  </si>
  <si>
    <t>Director de Gestión de Proyectos estratégicos</t>
  </si>
  <si>
    <t>Jefe de Obras públicas</t>
  </si>
  <si>
    <t>Jefe de cuadrillas</t>
  </si>
  <si>
    <t>|</t>
  </si>
  <si>
    <t>Departamento de Desarrollo Económico y Planeación</t>
  </si>
  <si>
    <t>Director de Promoción Económica</t>
  </si>
  <si>
    <t>Director de Turismo y Artesanías</t>
  </si>
  <si>
    <t>Departamento de Turismo y Artesanías</t>
  </si>
  <si>
    <t>Coordinador de Formación Ciudadana y Programas Sociales</t>
  </si>
  <si>
    <t>Departamento de participación ciudadana y programas sociales</t>
  </si>
  <si>
    <t>Director de participación ciudadana</t>
  </si>
  <si>
    <t>Secretaria B4</t>
  </si>
  <si>
    <t>Almacenista</t>
  </si>
  <si>
    <t>Director de programas sociales</t>
  </si>
  <si>
    <t>Encargado de programas estatales</t>
  </si>
  <si>
    <t>Encargado de programas federales</t>
  </si>
  <si>
    <t>Jefe de Desarrollo Humano</t>
  </si>
  <si>
    <t>Departamento de desarrollo humano  y social</t>
  </si>
  <si>
    <t>Jefe de la Tercera Edad</t>
  </si>
  <si>
    <t>Departamento de Ecología y Medio Ambiente</t>
  </si>
  <si>
    <t>Jefe de proyectos ambientales</t>
  </si>
  <si>
    <t>Jefe Administrativo de Gestión Integral de Agua Potable y Alcantarillado</t>
  </si>
  <si>
    <t>Departamento de agua potable</t>
  </si>
  <si>
    <t>Jefe de mantenimiento de edificios y espacios públicos</t>
  </si>
  <si>
    <t>Secretaria B3</t>
  </si>
  <si>
    <t>Notificador A</t>
  </si>
  <si>
    <t>Notificador B</t>
  </si>
  <si>
    <t>Técnico operativo A</t>
  </si>
  <si>
    <t>Técnico operativo B</t>
  </si>
  <si>
    <t>Técnico operativo C</t>
  </si>
  <si>
    <t>Auxiliar administrativo E1</t>
  </si>
  <si>
    <t>Operador de agua A</t>
  </si>
  <si>
    <t>Operador de agua B</t>
  </si>
  <si>
    <t>Operador de agua C</t>
  </si>
  <si>
    <t>Operador de agua D</t>
  </si>
  <si>
    <t>Operador de vactor</t>
  </si>
  <si>
    <t>Operador de planta tratamiento A</t>
  </si>
  <si>
    <t>Operador de planta tratamiento B</t>
  </si>
  <si>
    <t>auxiliar de almacén</t>
  </si>
  <si>
    <t>Coordinador de servicios generales</t>
  </si>
  <si>
    <t>Coordinación de servicios generales</t>
  </si>
  <si>
    <t>Director de servicios Públicos</t>
  </si>
  <si>
    <t>Departamento de servicios públicos</t>
  </si>
  <si>
    <t>Encargado de malecón A</t>
  </si>
  <si>
    <t>Intendente A</t>
  </si>
  <si>
    <t>Intendente C</t>
  </si>
  <si>
    <t>Intendente D</t>
  </si>
  <si>
    <t>Intendente F</t>
  </si>
  <si>
    <t>Intendente G</t>
  </si>
  <si>
    <t>Intendente H</t>
  </si>
  <si>
    <t>Técnico Operativo D</t>
  </si>
  <si>
    <t>Jefe de alumbrado público</t>
  </si>
  <si>
    <t>Departamento de alumbrado</t>
  </si>
  <si>
    <t>Técnico Operativo A1</t>
  </si>
  <si>
    <t>Técnico Operativo B</t>
  </si>
  <si>
    <t>Técnico Operativo E</t>
  </si>
  <si>
    <t>Jefe de cementerios</t>
  </si>
  <si>
    <t>Departamento de panteones</t>
  </si>
  <si>
    <t>Jefe de mercados</t>
  </si>
  <si>
    <t>Departamento de mercados</t>
  </si>
  <si>
    <t>Director de aseo público</t>
  </si>
  <si>
    <t>Departamento de aseo público</t>
  </si>
  <si>
    <t>Barrendero A1</t>
  </si>
  <si>
    <t>Barrendero A</t>
  </si>
  <si>
    <t>Barrendero B</t>
  </si>
  <si>
    <t>Barrendero C</t>
  </si>
  <si>
    <t>Barrendero D</t>
  </si>
  <si>
    <t>Chofer A1</t>
  </si>
  <si>
    <t>Chofer C</t>
  </si>
  <si>
    <t>Chofer D</t>
  </si>
  <si>
    <t>Jardinero D</t>
  </si>
  <si>
    <t>Operador de maquinaria</t>
  </si>
  <si>
    <t>Jefe de parques y jardines</t>
  </si>
  <si>
    <t>Departamento de parques y jardines</t>
  </si>
  <si>
    <t>Encargado de parques y jardines</t>
  </si>
  <si>
    <t>Auxiliar administrativo</t>
  </si>
  <si>
    <t>Jardinero A</t>
  </si>
  <si>
    <t>Jardinero B</t>
  </si>
  <si>
    <t>Jardinero C</t>
  </si>
  <si>
    <t>Encargado malecón B</t>
  </si>
  <si>
    <t>Director de educación</t>
  </si>
  <si>
    <t>Departamento de educación</t>
  </si>
  <si>
    <t>Intendente I</t>
  </si>
  <si>
    <t>Coordinador de construcción de la comunidad</t>
  </si>
  <si>
    <t>Coordinación de construcción de la comunidad</t>
  </si>
  <si>
    <t>Director de Arte, cultura y tradición</t>
  </si>
  <si>
    <t>Departamento de cultura, arte y tradición</t>
  </si>
  <si>
    <t>Encargado de casa de cultura</t>
  </si>
  <si>
    <t>Auxiliar administrativo H</t>
  </si>
  <si>
    <t>Secretaria B5</t>
  </si>
  <si>
    <t>Director de desarrollo rural</t>
  </si>
  <si>
    <t>Departamento de agricultura, ganadería y desarrollo rural</t>
  </si>
  <si>
    <t>Secretaria A3</t>
  </si>
  <si>
    <t>Auxiliar administrativo F2</t>
  </si>
  <si>
    <t>Intendente G1</t>
  </si>
  <si>
    <t>Jefe de agricultura</t>
  </si>
  <si>
    <t>Jefe de ganadería</t>
  </si>
  <si>
    <t>Jefe de rastros</t>
  </si>
  <si>
    <t>Departamento de rastros</t>
  </si>
  <si>
    <t>Jefe de imagen urbana</t>
  </si>
  <si>
    <t>Departamento de desarrollo urbano y licencias</t>
  </si>
  <si>
    <t>Director de desarrollo urbano</t>
  </si>
  <si>
    <t>Técnico Operativo AA</t>
  </si>
  <si>
    <t>Inspector</t>
  </si>
  <si>
    <t>Regulador de predios</t>
  </si>
  <si>
    <t>Control edificación</t>
  </si>
  <si>
    <t>Director del Instituto Municipal de la Juventud</t>
  </si>
  <si>
    <t>Instituto Municipal de la Juventud</t>
  </si>
  <si>
    <t>Jefe de eventos</t>
  </si>
  <si>
    <t>Director de vialidad</t>
  </si>
  <si>
    <t>Departamento de vialidad</t>
  </si>
  <si>
    <t>Jefe jurídico de vialidad</t>
  </si>
  <si>
    <t>Comisario de Seguridad Ciudadana</t>
  </si>
  <si>
    <t>Departamento de Seguridad</t>
  </si>
  <si>
    <t>Oficial de Policía A</t>
  </si>
  <si>
    <t>Oficial de Policía B</t>
  </si>
  <si>
    <t>Oficial de Policía C</t>
  </si>
  <si>
    <t>Oficial de Policía D</t>
  </si>
  <si>
    <t>Policía turística</t>
  </si>
  <si>
    <t>Preventólogo</t>
  </si>
  <si>
    <t>Suboficial</t>
  </si>
  <si>
    <t xml:space="preserve">Comandante   </t>
  </si>
  <si>
    <t>Capacitador</t>
  </si>
  <si>
    <t>Jefe operativo</t>
  </si>
  <si>
    <t>Jefe Administrativo</t>
  </si>
  <si>
    <t>Jefe Técnico Administrativo</t>
  </si>
  <si>
    <t>Secretaria B1</t>
  </si>
  <si>
    <t>Director de Protección Civil</t>
  </si>
  <si>
    <t>Departamento de Protección Civil y Bomberos</t>
  </si>
  <si>
    <t>Comandante de Protección Civil</t>
  </si>
  <si>
    <t>Coordinador de grupos voluntarios</t>
  </si>
  <si>
    <t>Secretaria B6</t>
  </si>
  <si>
    <t>Técnico Operativo F</t>
  </si>
  <si>
    <t>Paramédico B</t>
  </si>
  <si>
    <t>Bombero A</t>
  </si>
  <si>
    <t>Bombero B</t>
  </si>
  <si>
    <t>Auxiliar de Bombero</t>
  </si>
  <si>
    <t>Director de salud</t>
  </si>
  <si>
    <t>Jefe de paramédicos</t>
  </si>
  <si>
    <t xml:space="preserve">Jefe administrativo   </t>
  </si>
  <si>
    <t>Cajera B</t>
  </si>
  <si>
    <t>Psicóloga</t>
  </si>
  <si>
    <t>Paramédico A</t>
  </si>
  <si>
    <t>TOTALES</t>
  </si>
  <si>
    <t>Plantilla de Personal de Carácter Permanente 2019</t>
  </si>
  <si>
    <t>INTEGRACIÓN DE LA PARTIDA 133 Gratificación de fin de año (Aguinaldo)</t>
  </si>
  <si>
    <t>Personal carácter permanente</t>
  </si>
  <si>
    <t>Personal carácter transitorio</t>
  </si>
  <si>
    <t>TOTAL PRESUPUESTADO</t>
  </si>
  <si>
    <t>Operadores</t>
  </si>
  <si>
    <t>EVENTUAL</t>
  </si>
  <si>
    <t>ASIMILADOS</t>
  </si>
  <si>
    <t>PENSIONADOS</t>
  </si>
  <si>
    <t>BASE/CONFIANZA</t>
  </si>
  <si>
    <t>FORTA</t>
  </si>
  <si>
    <t>EVENTUALES</t>
  </si>
  <si>
    <t>Órgano Ejecutivo Municipal (Ayuntamiento)</t>
  </si>
  <si>
    <t xml:space="preserve">Secretaría Particular </t>
  </si>
  <si>
    <t>Hacienda Pública Municipal</t>
  </si>
  <si>
    <t>Administración Municipal</t>
  </si>
  <si>
    <t>Desarrollo Económico/Social</t>
  </si>
  <si>
    <t>Obras Públicas y Proyectos</t>
  </si>
  <si>
    <t>Delegaciones y Agencias</t>
  </si>
  <si>
    <t>Servicios Públicos Municipales</t>
  </si>
  <si>
    <t>Seguridad Pública Municipal</t>
  </si>
  <si>
    <t>Departamento de Agua Potable y Alcantarillado</t>
  </si>
  <si>
    <t>Desarrollo Cultural/Educativo</t>
  </si>
  <si>
    <t>Servicios de Salud Municipal</t>
  </si>
  <si>
    <t>Desarrollo Urbano</t>
  </si>
  <si>
    <t>INTENCIÓN DE GASTO POR DEPENDENCIA , PARA REALIZAR EL PROGRAMA ANUAL DE ADQUISICIONES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</si>
</sst>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6" formatCode="#,##0_ ;\-#,##0\ "/>
    <numFmt numFmtId="168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ahom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44" fontId="2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4" fontId="0" fillId="2" borderId="0" xfId="1" applyFont="1" applyFill="1"/>
    <xf numFmtId="0" fontId="0" fillId="2" borderId="0" xfId="0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 wrapText="1"/>
    </xf>
    <xf numFmtId="44" fontId="0" fillId="3" borderId="5" xfId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Protection="1">
      <protection locked="0"/>
    </xf>
    <xf numFmtId="0" fontId="4" fillId="0" borderId="0" xfId="0" applyFont="1" applyProtection="1">
      <protection locked="0"/>
    </xf>
    <xf numFmtId="168" fontId="4" fillId="0" borderId="0" xfId="1" applyNumberFormat="1" applyFont="1" applyBorder="1" applyAlignment="1" applyProtection="1">
      <protection locked="0"/>
    </xf>
    <xf numFmtId="166" fontId="4" fillId="0" borderId="0" xfId="1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3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37" fontId="4" fillId="0" borderId="1" xfId="1" applyNumberFormat="1" applyFont="1" applyFill="1" applyBorder="1" applyAlignment="1" applyProtection="1">
      <alignment horizontal="right" vertical="center"/>
      <protection locked="0"/>
    </xf>
    <xf numFmtId="37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37" fontId="4" fillId="0" borderId="1" xfId="0" applyNumberFormat="1" applyFont="1" applyBorder="1" applyAlignment="1" applyProtection="1">
      <alignment horizontal="right" vertical="center" wrapText="1"/>
      <protection locked="0"/>
    </xf>
    <xf numFmtId="37" fontId="4" fillId="5" borderId="26" xfId="0" applyNumberFormat="1" applyFont="1" applyFill="1" applyBorder="1" applyAlignment="1" applyProtection="1">
      <alignment horizontal="right" vertical="center" wrapText="1"/>
      <protection locked="0"/>
    </xf>
    <xf numFmtId="37" fontId="4" fillId="0" borderId="8" xfId="1" applyNumberFormat="1" applyFont="1" applyFill="1" applyBorder="1" applyAlignment="1" applyProtection="1">
      <alignment horizontal="right" vertical="center"/>
      <protection locked="0"/>
    </xf>
    <xf numFmtId="37" fontId="4" fillId="0" borderId="24" xfId="1" applyNumberFormat="1" applyFont="1" applyFill="1" applyBorder="1" applyAlignment="1" applyProtection="1">
      <alignment horizontal="right" vertical="center"/>
      <protection locked="0"/>
    </xf>
    <xf numFmtId="37" fontId="4" fillId="0" borderId="25" xfId="1" applyNumberFormat="1" applyFont="1" applyFill="1" applyBorder="1" applyAlignment="1" applyProtection="1">
      <alignment horizontal="right" vertical="center"/>
      <protection locked="0"/>
    </xf>
    <xf numFmtId="37" fontId="4" fillId="0" borderId="8" xfId="0" applyNumberFormat="1" applyFont="1" applyBorder="1" applyAlignment="1" applyProtection="1">
      <alignment horizontal="right" vertical="center" wrapText="1"/>
      <protection locked="0"/>
    </xf>
    <xf numFmtId="37" fontId="4" fillId="0" borderId="24" xfId="0" applyNumberFormat="1" applyFont="1" applyBorder="1" applyAlignment="1" applyProtection="1">
      <alignment horizontal="right" vertical="center" wrapText="1"/>
      <protection locked="0"/>
    </xf>
    <xf numFmtId="37" fontId="4" fillId="0" borderId="25" xfId="0" applyNumberFormat="1" applyFont="1" applyBorder="1" applyAlignment="1" applyProtection="1">
      <alignment horizontal="right" vertical="center" wrapText="1"/>
      <protection locked="0"/>
    </xf>
    <xf numFmtId="37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24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25" xfId="0" applyNumberFormat="1" applyFont="1" applyFill="1" applyBorder="1" applyAlignment="1" applyProtection="1">
      <alignment horizontal="right" vertical="center" wrapText="1"/>
      <protection locked="0"/>
    </xf>
    <xf numFmtId="37" fontId="4" fillId="0" borderId="27" xfId="0" applyNumberFormat="1" applyFont="1" applyBorder="1" applyAlignment="1" applyProtection="1">
      <alignment horizontal="right" vertical="center" wrapText="1"/>
      <protection locked="0"/>
    </xf>
    <xf numFmtId="37" fontId="4" fillId="0" borderId="28" xfId="0" applyNumberFormat="1" applyFont="1" applyBorder="1" applyAlignment="1" applyProtection="1">
      <alignment horizontal="right" vertical="center" wrapText="1"/>
      <protection locked="0"/>
    </xf>
    <xf numFmtId="37" fontId="4" fillId="0" borderId="29" xfId="0" applyNumberFormat="1" applyFont="1" applyBorder="1" applyAlignment="1" applyProtection="1">
      <alignment horizontal="right" vertical="center" wrapText="1"/>
      <protection locked="0"/>
    </xf>
    <xf numFmtId="37" fontId="4" fillId="0" borderId="30" xfId="0" applyNumberFormat="1" applyFont="1" applyBorder="1" applyAlignment="1" applyProtection="1">
      <alignment horizontal="right" vertical="center" wrapText="1"/>
      <protection locked="0"/>
    </xf>
    <xf numFmtId="37" fontId="4" fillId="0" borderId="31" xfId="0" applyNumberFormat="1" applyFont="1" applyBorder="1" applyAlignment="1" applyProtection="1">
      <alignment horizontal="right" vertical="center" wrapText="1"/>
      <protection locked="0"/>
    </xf>
    <xf numFmtId="37" fontId="4" fillId="0" borderId="32" xfId="0" applyNumberFormat="1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24" xfId="0" applyNumberFormat="1" applyFont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37" fontId="4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37" fontId="4" fillId="5" borderId="35" xfId="0" applyNumberFormat="1" applyFont="1" applyFill="1" applyBorder="1" applyAlignment="1" applyProtection="1">
      <alignment horizontal="right" vertical="center" wrapText="1"/>
      <protection locked="0"/>
    </xf>
    <xf numFmtId="37" fontId="4" fillId="0" borderId="35" xfId="0" applyNumberFormat="1" applyFont="1" applyBorder="1" applyAlignment="1" applyProtection="1">
      <alignment horizontal="right" vertical="center" wrapText="1"/>
      <protection locked="0"/>
    </xf>
    <xf numFmtId="37" fontId="4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37" fontId="4" fillId="0" borderId="8" xfId="1" applyNumberFormat="1" applyFont="1" applyFill="1" applyBorder="1" applyAlignment="1" applyProtection="1">
      <alignment horizontal="right" vertical="center"/>
      <protection locked="0"/>
    </xf>
    <xf numFmtId="37" fontId="4" fillId="0" borderId="24" xfId="1" applyNumberFormat="1" applyFont="1" applyFill="1" applyBorder="1" applyAlignment="1" applyProtection="1">
      <alignment horizontal="right" vertical="center"/>
      <protection locked="0"/>
    </xf>
    <xf numFmtId="37" fontId="4" fillId="0" borderId="25" xfId="1" applyNumberFormat="1" applyFont="1" applyFill="1" applyBorder="1" applyAlignment="1" applyProtection="1">
      <alignment horizontal="right" vertical="center"/>
      <protection locked="0"/>
    </xf>
    <xf numFmtId="37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37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37" fontId="4" fillId="5" borderId="25" xfId="0" applyNumberFormat="1" applyFont="1" applyFill="1" applyBorder="1" applyAlignment="1" applyProtection="1">
      <alignment horizontal="center" vertical="center" wrapText="1"/>
      <protection locked="0"/>
    </xf>
    <xf numFmtId="37" fontId="4" fillId="0" borderId="8" xfId="0" applyNumberFormat="1" applyFont="1" applyBorder="1" applyAlignment="1" applyProtection="1">
      <alignment horizontal="right" vertical="center" wrapText="1"/>
      <protection locked="0"/>
    </xf>
    <xf numFmtId="37" fontId="4" fillId="0" borderId="24" xfId="0" applyNumberFormat="1" applyFont="1" applyBorder="1" applyAlignment="1" applyProtection="1">
      <alignment horizontal="right" vertical="center" wrapText="1"/>
      <protection locked="0"/>
    </xf>
    <xf numFmtId="37" fontId="4" fillId="0" borderId="25" xfId="0" applyNumberFormat="1" applyFont="1" applyBorder="1" applyAlignment="1" applyProtection="1">
      <alignment horizontal="right" vertical="center" wrapText="1"/>
      <protection locked="0"/>
    </xf>
    <xf numFmtId="37" fontId="4" fillId="0" borderId="1" xfId="0" applyNumberFormat="1" applyFont="1" applyBorder="1" applyAlignment="1" applyProtection="1">
      <alignment horizontal="right" vertical="center" wrapText="1"/>
      <protection locked="0"/>
    </xf>
    <xf numFmtId="37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24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25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37" fontId="4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right" vertical="center" wrapText="1"/>
      <protection locked="0"/>
    </xf>
    <xf numFmtId="0" fontId="2" fillId="4" borderId="4" xfId="0" applyFont="1" applyFill="1" applyBorder="1" applyAlignment="1" applyProtection="1">
      <alignment horizontal="right" vertical="center" wrapText="1"/>
      <protection locked="0"/>
    </xf>
    <xf numFmtId="0" fontId="2" fillId="4" borderId="37" xfId="0" applyFont="1" applyFill="1" applyBorder="1" applyAlignment="1" applyProtection="1">
      <alignment horizontal="right" vertical="center" wrapText="1"/>
      <protection locked="0"/>
    </xf>
    <xf numFmtId="166" fontId="2" fillId="4" borderId="38" xfId="0" applyNumberFormat="1" applyFont="1" applyFill="1" applyBorder="1" applyAlignment="1" applyProtection="1">
      <alignment horizontal="center" vertical="center"/>
      <protection locked="0"/>
    </xf>
    <xf numFmtId="37" fontId="2" fillId="4" borderId="38" xfId="1" applyNumberFormat="1" applyFont="1" applyFill="1" applyBorder="1" applyAlignment="1" applyProtection="1">
      <alignment horizontal="right" vertical="center"/>
      <protection locked="0"/>
    </xf>
    <xf numFmtId="37" fontId="2" fillId="4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/>
    <xf numFmtId="0" fontId="4" fillId="0" borderId="0" xfId="0" applyFont="1"/>
    <xf numFmtId="3" fontId="4" fillId="0" borderId="0" xfId="0" applyNumberFormat="1" applyFont="1"/>
    <xf numFmtId="166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44" fontId="8" fillId="0" borderId="0" xfId="1" applyFont="1" applyAlignment="1">
      <alignment horizontal="right"/>
    </xf>
    <xf numFmtId="44" fontId="8" fillId="0" borderId="16" xfId="1" applyFont="1" applyBorder="1" applyAlignment="1">
      <alignment horizontal="right"/>
    </xf>
    <xf numFmtId="37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0" fontId="4" fillId="0" borderId="6" xfId="0" applyFont="1" applyBorder="1" applyAlignment="1" applyProtection="1">
      <alignment vertical="center"/>
      <protection locked="0"/>
    </xf>
    <xf numFmtId="37" fontId="4" fillId="0" borderId="43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104775</xdr:rowOff>
    </xdr:from>
    <xdr:to>
      <xdr:col>1</xdr:col>
      <xdr:colOff>676275</xdr:colOff>
      <xdr:row>5</xdr:row>
      <xdr:rowOff>82473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1B2AC34-324D-4B87-A981-212546A2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04775"/>
          <a:ext cx="990601" cy="93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ANNA\PRESUPUESTOS\PPTO%202019\MODIFICACION%20PRESUPUESTO%20ASE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H-INGRESOS"/>
      <sheetName val="ESTIMACIÓN DE INGRESOS"/>
      <sheetName val="S.H. EGRESOS"/>
      <sheetName val="PRESUP.EGRESOS FUENTE FINANCIAM"/>
      <sheetName val="PLANTILLA"/>
      <sheetName val="PROYECCIONES INGRESOS"/>
      <sheetName val="PROYECCIONES EGRESOS"/>
      <sheetName val="CLASIFIC.ADMINISTRATIVA"/>
      <sheetName val="CLASIFIC.FUNCIONAL DEL GASTO"/>
      <sheetName val="PRES. CLASIF.  PROGRAMATICA"/>
      <sheetName val="ESTUDIOS ACTUARIALES"/>
      <sheetName val=" CAT. FUNCION, SUB FUNCION"/>
      <sheetName val="CATALOGO PROGRAMATICO"/>
    </sheetNames>
    <sheetDataSet>
      <sheetData sheetId="0" refreshError="1"/>
      <sheetData sheetId="1">
        <row r="2">
          <cell r="A2" t="str">
            <v>Nombre del Municipio: Jocotepec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256F-8351-419A-A5D0-05C6CCADC1B2}">
  <sheetPr>
    <tabColor theme="5" tint="-0.249977111117893"/>
  </sheetPr>
  <dimension ref="A1:DU263"/>
  <sheetViews>
    <sheetView showGridLines="0" topLeftCell="A2" zoomScaleNormal="100" workbookViewId="0">
      <pane xSplit="29" ySplit="6" topLeftCell="AD218" activePane="bottomRight" state="frozen"/>
      <selection activeCell="A2" sqref="A2"/>
      <selection pane="topRight" activeCell="AD2" sqref="AD2"/>
      <selection pane="bottomLeft" activeCell="A8" sqref="A8"/>
      <selection pane="bottomRight" activeCell="P4" sqref="P4:AC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5.7109375" customWidth="1"/>
    <col min="16" max="17" width="1.7109375" customWidth="1"/>
    <col min="18" max="18" width="3.42578125" customWidth="1"/>
    <col min="19" max="25" width="1.7109375" customWidth="1"/>
    <col min="26" max="26" width="3.5703125" customWidth="1"/>
    <col min="27" max="27" width="1.7109375" customWidth="1"/>
    <col min="28" max="28" width="5.28515625" customWidth="1"/>
    <col min="29" max="31" width="1.7109375" customWidth="1"/>
    <col min="32" max="32" width="3" customWidth="1"/>
    <col min="33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21" t="s">
        <v>287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3"/>
    </row>
    <row r="2" spans="1:125" ht="17.25" customHeight="1" x14ac:dyDescent="0.25">
      <c r="A2" s="124" t="str">
        <f>'[1]ESTIMACIÓN DE INGRESOS'!A2:C2</f>
        <v>Nombre del Municipio: Jocotepec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6"/>
    </row>
    <row r="3" spans="1:125" ht="3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E3" s="129"/>
    </row>
    <row r="4" spans="1:125" ht="15" customHeight="1" x14ac:dyDescent="0.2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25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 t="s">
        <v>6</v>
      </c>
      <c r="AE4" s="21"/>
      <c r="AF4" s="21"/>
      <c r="AG4" s="22" t="s">
        <v>26</v>
      </c>
      <c r="AH4" s="22"/>
      <c r="AI4" s="22"/>
      <c r="AJ4" s="23"/>
      <c r="AK4" s="24" t="s">
        <v>27</v>
      </c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  <c r="AY4" s="24">
        <v>131</v>
      </c>
      <c r="AZ4" s="25"/>
      <c r="BA4" s="25"/>
      <c r="BB4" s="25"/>
      <c r="BC4" s="25"/>
      <c r="BD4" s="25"/>
      <c r="BE4" s="25"/>
      <c r="BF4" s="26"/>
      <c r="BG4" s="24">
        <v>132</v>
      </c>
      <c r="BH4" s="25"/>
      <c r="BI4" s="25"/>
      <c r="BJ4" s="25"/>
      <c r="BK4" s="25"/>
      <c r="BL4" s="25"/>
      <c r="BM4" s="25"/>
      <c r="BN4" s="26"/>
      <c r="BO4" s="24">
        <v>132</v>
      </c>
      <c r="BP4" s="25"/>
      <c r="BQ4" s="25"/>
      <c r="BR4" s="25"/>
      <c r="BS4" s="25"/>
      <c r="BT4" s="25"/>
      <c r="BU4" s="25"/>
      <c r="BV4" s="26"/>
      <c r="BW4" s="24">
        <v>133</v>
      </c>
      <c r="BX4" s="25"/>
      <c r="BY4" s="25"/>
      <c r="BZ4" s="25"/>
      <c r="CA4" s="25"/>
      <c r="CB4" s="25"/>
      <c r="CC4" s="25"/>
      <c r="CD4" s="26"/>
      <c r="CE4" s="24">
        <v>134</v>
      </c>
      <c r="CF4" s="25"/>
      <c r="CG4" s="25"/>
      <c r="CH4" s="25"/>
      <c r="CI4" s="25"/>
      <c r="CJ4" s="25"/>
      <c r="CK4" s="25"/>
      <c r="CL4" s="25"/>
      <c r="CM4" s="26"/>
      <c r="CN4" s="27" t="s">
        <v>28</v>
      </c>
      <c r="CO4" s="28"/>
      <c r="CP4" s="28"/>
      <c r="CQ4" s="28"/>
      <c r="CR4" s="28"/>
      <c r="CS4" s="28"/>
      <c r="CT4" s="28"/>
      <c r="CU4" s="29"/>
      <c r="CV4" s="27" t="s">
        <v>29</v>
      </c>
      <c r="CW4" s="28"/>
      <c r="CX4" s="28"/>
      <c r="CY4" s="28"/>
      <c r="CZ4" s="28"/>
      <c r="DA4" s="28"/>
      <c r="DB4" s="28"/>
      <c r="DC4" s="28"/>
      <c r="DD4" s="28"/>
      <c r="DE4" s="30"/>
    </row>
    <row r="5" spans="1:125" ht="12.7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  <c r="AH5" s="22"/>
      <c r="AI5" s="22"/>
      <c r="AJ5" s="23"/>
      <c r="AK5" s="31" t="s">
        <v>30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3"/>
      <c r="AY5" s="34" t="s">
        <v>31</v>
      </c>
      <c r="AZ5" s="35"/>
      <c r="BA5" s="35"/>
      <c r="BB5" s="35"/>
      <c r="BC5" s="35"/>
      <c r="BD5" s="35"/>
      <c r="BE5" s="35"/>
      <c r="BF5" s="36"/>
      <c r="BG5" s="34" t="s">
        <v>32</v>
      </c>
      <c r="BH5" s="35"/>
      <c r="BI5" s="35"/>
      <c r="BJ5" s="35"/>
      <c r="BK5" s="35"/>
      <c r="BL5" s="35"/>
      <c r="BM5" s="35"/>
      <c r="BN5" s="36"/>
      <c r="BO5" s="34" t="s">
        <v>33</v>
      </c>
      <c r="BP5" s="35"/>
      <c r="BQ5" s="35"/>
      <c r="BR5" s="35"/>
      <c r="BS5" s="35"/>
      <c r="BT5" s="35"/>
      <c r="BU5" s="35"/>
      <c r="BV5" s="36"/>
      <c r="BW5" s="34" t="s">
        <v>34</v>
      </c>
      <c r="BX5" s="37"/>
      <c r="BY5" s="37"/>
      <c r="BZ5" s="37"/>
      <c r="CA5" s="37"/>
      <c r="CB5" s="37"/>
      <c r="CC5" s="37"/>
      <c r="CD5" s="38"/>
      <c r="CE5" s="39" t="s">
        <v>35</v>
      </c>
      <c r="CF5" s="37"/>
      <c r="CG5" s="37"/>
      <c r="CH5" s="37"/>
      <c r="CI5" s="37"/>
      <c r="CJ5" s="37"/>
      <c r="CK5" s="37"/>
      <c r="CL5" s="37"/>
      <c r="CM5" s="38"/>
      <c r="CN5" s="34"/>
      <c r="CO5" s="35"/>
      <c r="CP5" s="35"/>
      <c r="CQ5" s="35"/>
      <c r="CR5" s="35"/>
      <c r="CS5" s="35"/>
      <c r="CT5" s="35"/>
      <c r="CU5" s="36"/>
      <c r="CV5" s="34"/>
      <c r="CW5" s="35"/>
      <c r="CX5" s="35"/>
      <c r="CY5" s="35"/>
      <c r="CZ5" s="35"/>
      <c r="DA5" s="35"/>
      <c r="DB5" s="35"/>
      <c r="DC5" s="35"/>
      <c r="DD5" s="35"/>
      <c r="DE5" s="40"/>
    </row>
    <row r="6" spans="1:125" ht="44.2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41" t="s">
        <v>36</v>
      </c>
      <c r="AL6" s="41"/>
      <c r="AM6" s="41"/>
      <c r="AN6" s="41"/>
      <c r="AO6" s="41"/>
      <c r="AP6" s="41"/>
      <c r="AQ6" s="41" t="s">
        <v>37</v>
      </c>
      <c r="AR6" s="41"/>
      <c r="AS6" s="41"/>
      <c r="AT6" s="41"/>
      <c r="AU6" s="41"/>
      <c r="AV6" s="41"/>
      <c r="AW6" s="41"/>
      <c r="AX6" s="41"/>
      <c r="AY6" s="42" t="s">
        <v>38</v>
      </c>
      <c r="AZ6" s="43"/>
      <c r="BA6" s="43"/>
      <c r="BB6" s="43"/>
      <c r="BC6" s="43"/>
      <c r="BD6" s="43"/>
      <c r="BE6" s="43"/>
      <c r="BF6" s="44"/>
      <c r="BG6" s="45"/>
      <c r="BH6" s="46"/>
      <c r="BI6" s="46"/>
      <c r="BJ6" s="46"/>
      <c r="BK6" s="46"/>
      <c r="BL6" s="46"/>
      <c r="BM6" s="46"/>
      <c r="BN6" s="47"/>
      <c r="BO6" s="45"/>
      <c r="BP6" s="46"/>
      <c r="BQ6" s="46"/>
      <c r="BR6" s="46"/>
      <c r="BS6" s="46"/>
      <c r="BT6" s="46"/>
      <c r="BU6" s="46"/>
      <c r="BV6" s="47"/>
      <c r="BW6" s="31"/>
      <c r="BX6" s="32"/>
      <c r="BY6" s="32"/>
      <c r="BZ6" s="32"/>
      <c r="CA6" s="32"/>
      <c r="CB6" s="32"/>
      <c r="CC6" s="32"/>
      <c r="CD6" s="33"/>
      <c r="CE6" s="31"/>
      <c r="CF6" s="32"/>
      <c r="CG6" s="32"/>
      <c r="CH6" s="32"/>
      <c r="CI6" s="32"/>
      <c r="CJ6" s="32"/>
      <c r="CK6" s="32"/>
      <c r="CL6" s="32"/>
      <c r="CM6" s="33"/>
      <c r="CN6" s="45"/>
      <c r="CO6" s="46"/>
      <c r="CP6" s="46"/>
      <c r="CQ6" s="46"/>
      <c r="CR6" s="46"/>
      <c r="CS6" s="46"/>
      <c r="CT6" s="46"/>
      <c r="CU6" s="47"/>
      <c r="CV6" s="45"/>
      <c r="CW6" s="46"/>
      <c r="CX6" s="46"/>
      <c r="CY6" s="46"/>
      <c r="CZ6" s="46"/>
      <c r="DA6" s="46"/>
      <c r="DB6" s="46"/>
      <c r="DC6" s="46"/>
      <c r="DD6" s="46"/>
      <c r="DE6" s="48"/>
    </row>
    <row r="7" spans="1:125" s="130" customFormat="1" ht="6" hidden="1" customHeight="1" x14ac:dyDescent="0.2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>
        <v>35480</v>
      </c>
      <c r="AH7" s="51"/>
      <c r="AI7" s="51"/>
      <c r="AJ7" s="51"/>
      <c r="AK7" s="52"/>
      <c r="AL7" s="52"/>
      <c r="AM7" s="52"/>
      <c r="AN7" s="52"/>
      <c r="AO7" s="52"/>
      <c r="AP7" s="52"/>
      <c r="AQ7" s="53"/>
      <c r="AR7" s="53"/>
      <c r="AS7" s="53"/>
      <c r="AT7" s="53"/>
      <c r="AU7" s="53"/>
      <c r="AV7" s="53"/>
      <c r="AW7" s="53"/>
      <c r="AX7" s="53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4"/>
    </row>
    <row r="8" spans="1:125" s="130" customFormat="1" ht="23.25" customHeight="1" x14ac:dyDescent="0.2">
      <c r="A8" s="55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8" t="s">
        <v>12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 t="s">
        <v>39</v>
      </c>
      <c r="AE8" s="59"/>
      <c r="AF8" s="59"/>
      <c r="AG8" s="60">
        <v>9</v>
      </c>
      <c r="AH8" s="60"/>
      <c r="AI8" s="60"/>
      <c r="AJ8" s="60"/>
      <c r="AK8" s="61">
        <v>22116</v>
      </c>
      <c r="AL8" s="61"/>
      <c r="AM8" s="61"/>
      <c r="AN8" s="61"/>
      <c r="AO8" s="61"/>
      <c r="AP8" s="61"/>
      <c r="AQ8" s="62">
        <f t="shared" ref="AQ8:AQ71" si="0">AG8*AK8*12</f>
        <v>2388528</v>
      </c>
      <c r="AR8" s="62"/>
      <c r="AS8" s="62"/>
      <c r="AT8" s="62"/>
      <c r="AU8" s="62"/>
      <c r="AV8" s="62"/>
      <c r="AW8" s="62"/>
      <c r="AX8" s="62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2">
        <f t="shared" ref="BO8:BO71" si="1">AQ8/365*50</f>
        <v>327195.61643835617</v>
      </c>
      <c r="BP8" s="62"/>
      <c r="BQ8" s="62"/>
      <c r="BR8" s="62"/>
      <c r="BS8" s="62"/>
      <c r="BT8" s="62"/>
      <c r="BU8" s="62"/>
      <c r="BV8" s="62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2">
        <f t="shared" ref="CV8:CV71" si="2">SUM(AQ8:CU8)</f>
        <v>2715723.6164383562</v>
      </c>
      <c r="CW8" s="62"/>
      <c r="CX8" s="62"/>
      <c r="CY8" s="62"/>
      <c r="CZ8" s="62"/>
      <c r="DA8" s="62"/>
      <c r="DB8" s="62"/>
      <c r="DC8" s="62"/>
      <c r="DD8" s="62"/>
      <c r="DE8" s="64"/>
    </row>
    <row r="9" spans="1:125" s="130" customFormat="1" ht="23.25" customHeight="1" x14ac:dyDescent="0.2">
      <c r="A9" s="55" t="s">
        <v>40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8" t="s">
        <v>8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 t="s">
        <v>39</v>
      </c>
      <c r="AE9" s="59"/>
      <c r="AF9" s="59"/>
      <c r="AG9" s="60">
        <v>1</v>
      </c>
      <c r="AH9" s="60"/>
      <c r="AI9" s="60"/>
      <c r="AJ9" s="60"/>
      <c r="AK9" s="65">
        <v>55573</v>
      </c>
      <c r="AL9" s="66"/>
      <c r="AM9" s="66"/>
      <c r="AN9" s="66"/>
      <c r="AO9" s="66"/>
      <c r="AP9" s="67"/>
      <c r="AQ9" s="62">
        <f t="shared" si="0"/>
        <v>666876</v>
      </c>
      <c r="AR9" s="62"/>
      <c r="AS9" s="62"/>
      <c r="AT9" s="62"/>
      <c r="AU9" s="62"/>
      <c r="AV9" s="62"/>
      <c r="AW9" s="62"/>
      <c r="AX9" s="62"/>
      <c r="AY9" s="68"/>
      <c r="AZ9" s="69"/>
      <c r="BA9" s="69"/>
      <c r="BB9" s="69"/>
      <c r="BC9" s="69"/>
      <c r="BD9" s="69"/>
      <c r="BE9" s="69"/>
      <c r="BF9" s="70"/>
      <c r="BG9" s="63"/>
      <c r="BH9" s="63"/>
      <c r="BI9" s="63"/>
      <c r="BJ9" s="63"/>
      <c r="BK9" s="63"/>
      <c r="BL9" s="63"/>
      <c r="BM9" s="63"/>
      <c r="BN9" s="63"/>
      <c r="BO9" s="71">
        <f t="shared" si="1"/>
        <v>91352.876712328769</v>
      </c>
      <c r="BP9" s="72"/>
      <c r="BQ9" s="72"/>
      <c r="BR9" s="72"/>
      <c r="BS9" s="72"/>
      <c r="BT9" s="72"/>
      <c r="BU9" s="72"/>
      <c r="BV9" s="7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2">
        <f t="shared" si="2"/>
        <v>758228.87671232875</v>
      </c>
      <c r="CW9" s="62"/>
      <c r="CX9" s="62"/>
      <c r="CY9" s="62"/>
      <c r="CZ9" s="62"/>
      <c r="DA9" s="62"/>
      <c r="DB9" s="62"/>
      <c r="DC9" s="62"/>
      <c r="DD9" s="62"/>
      <c r="DE9" s="64"/>
      <c r="DU9" s="131"/>
    </row>
    <row r="10" spans="1:125" s="130" customFormat="1" ht="23.25" customHeight="1" x14ac:dyDescent="0.2">
      <c r="A10" s="55" t="s">
        <v>18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8" t="s">
        <v>8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 t="s">
        <v>39</v>
      </c>
      <c r="AE10" s="59"/>
      <c r="AF10" s="59"/>
      <c r="AG10" s="60">
        <v>1</v>
      </c>
      <c r="AH10" s="60"/>
      <c r="AI10" s="60"/>
      <c r="AJ10" s="60"/>
      <c r="AK10" s="65">
        <v>18148</v>
      </c>
      <c r="AL10" s="66"/>
      <c r="AM10" s="66"/>
      <c r="AN10" s="66"/>
      <c r="AO10" s="66"/>
      <c r="AP10" s="67"/>
      <c r="AQ10" s="62">
        <f t="shared" si="0"/>
        <v>217776</v>
      </c>
      <c r="AR10" s="62"/>
      <c r="AS10" s="62"/>
      <c r="AT10" s="62"/>
      <c r="AU10" s="62"/>
      <c r="AV10" s="62"/>
      <c r="AW10" s="62"/>
      <c r="AX10" s="62"/>
      <c r="AY10" s="68"/>
      <c r="AZ10" s="69"/>
      <c r="BA10" s="69"/>
      <c r="BB10" s="69"/>
      <c r="BC10" s="69"/>
      <c r="BD10" s="69"/>
      <c r="BE10" s="69"/>
      <c r="BF10" s="70"/>
      <c r="BG10" s="63"/>
      <c r="BH10" s="63"/>
      <c r="BI10" s="63"/>
      <c r="BJ10" s="63"/>
      <c r="BK10" s="63"/>
      <c r="BL10" s="63"/>
      <c r="BM10" s="63"/>
      <c r="BN10" s="63"/>
      <c r="BO10" s="71">
        <f t="shared" si="1"/>
        <v>29832.32876712329</v>
      </c>
      <c r="BP10" s="72"/>
      <c r="BQ10" s="72"/>
      <c r="BR10" s="72"/>
      <c r="BS10" s="72"/>
      <c r="BT10" s="72"/>
      <c r="BU10" s="72"/>
      <c r="BV10" s="7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2">
        <f t="shared" si="2"/>
        <v>247608.32876712328</v>
      </c>
      <c r="CW10" s="62"/>
      <c r="CX10" s="62"/>
      <c r="CY10" s="62"/>
      <c r="CZ10" s="62"/>
      <c r="DA10" s="62"/>
      <c r="DB10" s="62"/>
      <c r="DC10" s="62"/>
      <c r="DD10" s="62"/>
      <c r="DE10" s="64"/>
      <c r="DU10" s="131"/>
    </row>
    <row r="11" spans="1:125" s="130" customFormat="1" ht="23.25" customHeight="1" x14ac:dyDescent="0.2">
      <c r="A11" s="55" t="s">
        <v>41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 t="s">
        <v>8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 t="s">
        <v>39</v>
      </c>
      <c r="AE11" s="59"/>
      <c r="AF11" s="59"/>
      <c r="AG11" s="60">
        <v>1</v>
      </c>
      <c r="AH11" s="60"/>
      <c r="AI11" s="60"/>
      <c r="AJ11" s="60"/>
      <c r="AK11" s="65">
        <v>15504</v>
      </c>
      <c r="AL11" s="66"/>
      <c r="AM11" s="66"/>
      <c r="AN11" s="66"/>
      <c r="AO11" s="66"/>
      <c r="AP11" s="67"/>
      <c r="AQ11" s="62">
        <f t="shared" si="0"/>
        <v>186048</v>
      </c>
      <c r="AR11" s="62"/>
      <c r="AS11" s="62"/>
      <c r="AT11" s="62"/>
      <c r="AU11" s="62"/>
      <c r="AV11" s="62"/>
      <c r="AW11" s="62"/>
      <c r="AX11" s="62"/>
      <c r="AY11" s="74"/>
      <c r="AZ11" s="75"/>
      <c r="BA11" s="75"/>
      <c r="BB11" s="75"/>
      <c r="BC11" s="75"/>
      <c r="BD11" s="75"/>
      <c r="BE11" s="75"/>
      <c r="BF11" s="76"/>
      <c r="BG11" s="63"/>
      <c r="BH11" s="63"/>
      <c r="BI11" s="63"/>
      <c r="BJ11" s="63"/>
      <c r="BK11" s="63"/>
      <c r="BL11" s="63"/>
      <c r="BM11" s="63"/>
      <c r="BN11" s="63"/>
      <c r="BO11" s="71">
        <f t="shared" si="1"/>
        <v>25486.027397260274</v>
      </c>
      <c r="BP11" s="72"/>
      <c r="BQ11" s="72"/>
      <c r="BR11" s="72"/>
      <c r="BS11" s="72"/>
      <c r="BT11" s="72"/>
      <c r="BU11" s="72"/>
      <c r="BV11" s="7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2">
        <f t="shared" si="2"/>
        <v>211534.02739726027</v>
      </c>
      <c r="CW11" s="62"/>
      <c r="CX11" s="62"/>
      <c r="CY11" s="62"/>
      <c r="CZ11" s="62"/>
      <c r="DA11" s="62"/>
      <c r="DB11" s="62"/>
      <c r="DC11" s="62"/>
      <c r="DD11" s="62"/>
      <c r="DE11" s="64"/>
      <c r="DU11" s="132"/>
    </row>
    <row r="12" spans="1:125" s="130" customFormat="1" ht="23.25" customHeight="1" x14ac:dyDescent="0.2">
      <c r="A12" s="55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8" t="s">
        <v>8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 t="s">
        <v>39</v>
      </c>
      <c r="AE12" s="59"/>
      <c r="AF12" s="59"/>
      <c r="AG12" s="60">
        <v>1</v>
      </c>
      <c r="AH12" s="60"/>
      <c r="AI12" s="60"/>
      <c r="AJ12" s="60"/>
      <c r="AK12" s="65">
        <v>11317</v>
      </c>
      <c r="AL12" s="66"/>
      <c r="AM12" s="66"/>
      <c r="AN12" s="66"/>
      <c r="AO12" s="66"/>
      <c r="AP12" s="67"/>
      <c r="AQ12" s="62">
        <f t="shared" si="0"/>
        <v>135804</v>
      </c>
      <c r="AR12" s="62"/>
      <c r="AS12" s="62"/>
      <c r="AT12" s="62"/>
      <c r="AU12" s="62"/>
      <c r="AV12" s="62"/>
      <c r="AW12" s="62"/>
      <c r="AX12" s="62"/>
      <c r="AY12" s="74"/>
      <c r="AZ12" s="75"/>
      <c r="BA12" s="75"/>
      <c r="BB12" s="75"/>
      <c r="BC12" s="75"/>
      <c r="BD12" s="75"/>
      <c r="BE12" s="75"/>
      <c r="BF12" s="76"/>
      <c r="BG12" s="63"/>
      <c r="BH12" s="63"/>
      <c r="BI12" s="63"/>
      <c r="BJ12" s="63"/>
      <c r="BK12" s="63"/>
      <c r="BL12" s="63"/>
      <c r="BM12" s="63"/>
      <c r="BN12" s="63"/>
      <c r="BO12" s="71">
        <f t="shared" si="1"/>
        <v>18603.287671232876</v>
      </c>
      <c r="BP12" s="72"/>
      <c r="BQ12" s="72"/>
      <c r="BR12" s="72"/>
      <c r="BS12" s="72"/>
      <c r="BT12" s="72"/>
      <c r="BU12" s="72"/>
      <c r="BV12" s="7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2">
        <f t="shared" si="2"/>
        <v>154407.28767123289</v>
      </c>
      <c r="CW12" s="62"/>
      <c r="CX12" s="62"/>
      <c r="CY12" s="62"/>
      <c r="CZ12" s="62"/>
      <c r="DA12" s="62"/>
      <c r="DB12" s="62"/>
      <c r="DC12" s="62"/>
      <c r="DD12" s="62"/>
      <c r="DE12" s="64"/>
      <c r="DU12" s="132"/>
    </row>
    <row r="13" spans="1:125" s="130" customFormat="1" ht="23.25" customHeight="1" x14ac:dyDescent="0.2">
      <c r="A13" s="55" t="s">
        <v>43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8" t="s">
        <v>8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 t="s">
        <v>39</v>
      </c>
      <c r="AE13" s="59"/>
      <c r="AF13" s="59"/>
      <c r="AG13" s="60">
        <v>1</v>
      </c>
      <c r="AH13" s="60"/>
      <c r="AI13" s="60"/>
      <c r="AJ13" s="60"/>
      <c r="AK13" s="65">
        <v>11571</v>
      </c>
      <c r="AL13" s="66"/>
      <c r="AM13" s="66"/>
      <c r="AN13" s="66"/>
      <c r="AO13" s="66"/>
      <c r="AP13" s="67"/>
      <c r="AQ13" s="62">
        <f t="shared" si="0"/>
        <v>138852</v>
      </c>
      <c r="AR13" s="62"/>
      <c r="AS13" s="62"/>
      <c r="AT13" s="62"/>
      <c r="AU13" s="62"/>
      <c r="AV13" s="62"/>
      <c r="AW13" s="62"/>
      <c r="AX13" s="62"/>
      <c r="AY13" s="74"/>
      <c r="AZ13" s="75"/>
      <c r="BA13" s="75"/>
      <c r="BB13" s="75"/>
      <c r="BC13" s="75"/>
      <c r="BD13" s="75"/>
      <c r="BE13" s="75"/>
      <c r="BF13" s="76"/>
      <c r="BG13" s="63"/>
      <c r="BH13" s="63"/>
      <c r="BI13" s="63"/>
      <c r="BJ13" s="63"/>
      <c r="BK13" s="63"/>
      <c r="BL13" s="63"/>
      <c r="BM13" s="63"/>
      <c r="BN13" s="63"/>
      <c r="BO13" s="71">
        <f t="shared" si="1"/>
        <v>19020.821917808222</v>
      </c>
      <c r="BP13" s="72"/>
      <c r="BQ13" s="72"/>
      <c r="BR13" s="72"/>
      <c r="BS13" s="72"/>
      <c r="BT13" s="72"/>
      <c r="BU13" s="72"/>
      <c r="BV13" s="7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2">
        <f t="shared" si="2"/>
        <v>157872.82191780821</v>
      </c>
      <c r="CW13" s="62"/>
      <c r="CX13" s="62"/>
      <c r="CY13" s="62"/>
      <c r="CZ13" s="62"/>
      <c r="DA13" s="62"/>
      <c r="DB13" s="62"/>
      <c r="DC13" s="62"/>
      <c r="DD13" s="62"/>
      <c r="DE13" s="64"/>
      <c r="DU13" s="132"/>
    </row>
    <row r="14" spans="1:125" s="130" customFormat="1" ht="23.25" customHeight="1" x14ac:dyDescent="0.2">
      <c r="A14" s="55" t="s">
        <v>44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8" t="s">
        <v>45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 t="s">
        <v>39</v>
      </c>
      <c r="AE14" s="59"/>
      <c r="AF14" s="59"/>
      <c r="AG14" s="60">
        <v>1</v>
      </c>
      <c r="AH14" s="60"/>
      <c r="AI14" s="60"/>
      <c r="AJ14" s="60"/>
      <c r="AK14" s="65">
        <v>16827</v>
      </c>
      <c r="AL14" s="66"/>
      <c r="AM14" s="66"/>
      <c r="AN14" s="66"/>
      <c r="AO14" s="66"/>
      <c r="AP14" s="67"/>
      <c r="AQ14" s="62">
        <f t="shared" si="0"/>
        <v>201924</v>
      </c>
      <c r="AR14" s="62"/>
      <c r="AS14" s="62"/>
      <c r="AT14" s="62"/>
      <c r="AU14" s="62"/>
      <c r="AV14" s="62"/>
      <c r="AW14" s="62"/>
      <c r="AX14" s="62"/>
      <c r="AY14" s="74"/>
      <c r="AZ14" s="75"/>
      <c r="BA14" s="75"/>
      <c r="BB14" s="75"/>
      <c r="BC14" s="75"/>
      <c r="BD14" s="75"/>
      <c r="BE14" s="75"/>
      <c r="BF14" s="76"/>
      <c r="BG14" s="63"/>
      <c r="BH14" s="63"/>
      <c r="BI14" s="63"/>
      <c r="BJ14" s="63"/>
      <c r="BK14" s="63"/>
      <c r="BL14" s="63"/>
      <c r="BM14" s="63"/>
      <c r="BN14" s="63"/>
      <c r="BO14" s="71">
        <f t="shared" si="1"/>
        <v>27660.821917808222</v>
      </c>
      <c r="BP14" s="72"/>
      <c r="BQ14" s="72"/>
      <c r="BR14" s="72"/>
      <c r="BS14" s="72"/>
      <c r="BT14" s="72"/>
      <c r="BU14" s="72"/>
      <c r="BV14" s="7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2">
        <f t="shared" si="2"/>
        <v>229584.82191780821</v>
      </c>
      <c r="CW14" s="62"/>
      <c r="CX14" s="62"/>
      <c r="CY14" s="62"/>
      <c r="CZ14" s="62"/>
      <c r="DA14" s="62"/>
      <c r="DB14" s="62"/>
      <c r="DC14" s="62"/>
      <c r="DD14" s="62"/>
      <c r="DE14" s="64"/>
      <c r="DU14" s="132"/>
    </row>
    <row r="15" spans="1:125" s="130" customFormat="1" ht="23.25" customHeight="1" x14ac:dyDescent="0.2">
      <c r="A15" s="55" t="s">
        <v>11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8" t="s">
        <v>46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 t="s">
        <v>39</v>
      </c>
      <c r="AE15" s="59"/>
      <c r="AF15" s="59"/>
      <c r="AG15" s="60">
        <v>1</v>
      </c>
      <c r="AH15" s="60"/>
      <c r="AI15" s="60"/>
      <c r="AJ15" s="60"/>
      <c r="AK15" s="65">
        <v>22116</v>
      </c>
      <c r="AL15" s="66"/>
      <c r="AM15" s="66"/>
      <c r="AN15" s="66"/>
      <c r="AO15" s="66"/>
      <c r="AP15" s="67"/>
      <c r="AQ15" s="62">
        <f t="shared" si="0"/>
        <v>265392</v>
      </c>
      <c r="AR15" s="62"/>
      <c r="AS15" s="62"/>
      <c r="AT15" s="62"/>
      <c r="AU15" s="62"/>
      <c r="AV15" s="62"/>
      <c r="AW15" s="62"/>
      <c r="AX15" s="62"/>
      <c r="AY15" s="77"/>
      <c r="AZ15" s="78"/>
      <c r="BA15" s="78"/>
      <c r="BB15" s="78"/>
      <c r="BC15" s="78"/>
      <c r="BD15" s="78"/>
      <c r="BE15" s="78"/>
      <c r="BF15" s="79"/>
      <c r="BG15" s="63"/>
      <c r="BH15" s="63"/>
      <c r="BI15" s="63"/>
      <c r="BJ15" s="63"/>
      <c r="BK15" s="63"/>
      <c r="BL15" s="63"/>
      <c r="BM15" s="63"/>
      <c r="BN15" s="63"/>
      <c r="BO15" s="71">
        <f t="shared" si="1"/>
        <v>36355.068493150684</v>
      </c>
      <c r="BP15" s="72"/>
      <c r="BQ15" s="72"/>
      <c r="BR15" s="72"/>
      <c r="BS15" s="72"/>
      <c r="BT15" s="72"/>
      <c r="BU15" s="72"/>
      <c r="BV15" s="7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2">
        <f t="shared" si="2"/>
        <v>301747.0684931507</v>
      </c>
      <c r="CW15" s="62"/>
      <c r="CX15" s="62"/>
      <c r="CY15" s="62"/>
      <c r="CZ15" s="62"/>
      <c r="DA15" s="62"/>
      <c r="DB15" s="62"/>
      <c r="DC15" s="62"/>
      <c r="DD15" s="62"/>
      <c r="DE15" s="64"/>
    </row>
    <row r="16" spans="1:125" s="130" customFormat="1" ht="23.25" customHeight="1" x14ac:dyDescent="0.2">
      <c r="A16" s="55" t="s"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8" t="s">
        <v>46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 t="s">
        <v>39</v>
      </c>
      <c r="AE16" s="59"/>
      <c r="AF16" s="59"/>
      <c r="AG16" s="60">
        <v>1</v>
      </c>
      <c r="AH16" s="60"/>
      <c r="AI16" s="60"/>
      <c r="AJ16" s="60"/>
      <c r="AK16" s="65">
        <v>6427</v>
      </c>
      <c r="AL16" s="66"/>
      <c r="AM16" s="66"/>
      <c r="AN16" s="66"/>
      <c r="AO16" s="66"/>
      <c r="AP16" s="67"/>
      <c r="AQ16" s="62">
        <f t="shared" si="0"/>
        <v>77124</v>
      </c>
      <c r="AR16" s="62"/>
      <c r="AS16" s="62"/>
      <c r="AT16" s="62"/>
      <c r="AU16" s="62"/>
      <c r="AV16" s="62"/>
      <c r="AW16" s="62"/>
      <c r="AX16" s="62"/>
      <c r="AY16" s="77"/>
      <c r="AZ16" s="78"/>
      <c r="BA16" s="78"/>
      <c r="BB16" s="78"/>
      <c r="BC16" s="78"/>
      <c r="BD16" s="78"/>
      <c r="BE16" s="78"/>
      <c r="BF16" s="79"/>
      <c r="BG16" s="63"/>
      <c r="BH16" s="63"/>
      <c r="BI16" s="63"/>
      <c r="BJ16" s="63"/>
      <c r="BK16" s="63"/>
      <c r="BL16" s="63"/>
      <c r="BM16" s="63"/>
      <c r="BN16" s="63"/>
      <c r="BO16" s="71">
        <f t="shared" si="1"/>
        <v>10564.931506849316</v>
      </c>
      <c r="BP16" s="72"/>
      <c r="BQ16" s="72"/>
      <c r="BR16" s="72"/>
      <c r="BS16" s="72"/>
      <c r="BT16" s="72"/>
      <c r="BU16" s="72"/>
      <c r="BV16" s="7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2">
        <f t="shared" si="2"/>
        <v>87688.931506849316</v>
      </c>
      <c r="CW16" s="62"/>
      <c r="CX16" s="62"/>
      <c r="CY16" s="62"/>
      <c r="CZ16" s="62"/>
      <c r="DA16" s="62"/>
      <c r="DB16" s="62"/>
      <c r="DC16" s="62"/>
      <c r="DD16" s="62"/>
      <c r="DE16" s="64"/>
    </row>
    <row r="17" spans="1:109" s="130" customFormat="1" ht="23.25" customHeight="1" x14ac:dyDescent="0.2">
      <c r="A17" s="55" t="s">
        <v>47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8" t="s">
        <v>46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 t="s">
        <v>39</v>
      </c>
      <c r="AE17" s="59"/>
      <c r="AF17" s="59"/>
      <c r="AG17" s="60">
        <v>1</v>
      </c>
      <c r="AH17" s="60"/>
      <c r="AI17" s="60"/>
      <c r="AJ17" s="60"/>
      <c r="AK17" s="65">
        <v>10302</v>
      </c>
      <c r="AL17" s="66"/>
      <c r="AM17" s="66"/>
      <c r="AN17" s="66"/>
      <c r="AO17" s="66"/>
      <c r="AP17" s="67"/>
      <c r="AQ17" s="62">
        <f t="shared" si="0"/>
        <v>123624</v>
      </c>
      <c r="AR17" s="62"/>
      <c r="AS17" s="62"/>
      <c r="AT17" s="62"/>
      <c r="AU17" s="62"/>
      <c r="AV17" s="62"/>
      <c r="AW17" s="62"/>
      <c r="AX17" s="62"/>
      <c r="AY17" s="77"/>
      <c r="AZ17" s="78"/>
      <c r="BA17" s="78"/>
      <c r="BB17" s="78"/>
      <c r="BC17" s="78"/>
      <c r="BD17" s="78"/>
      <c r="BE17" s="78"/>
      <c r="BF17" s="79"/>
      <c r="BG17" s="63"/>
      <c r="BH17" s="63"/>
      <c r="BI17" s="63"/>
      <c r="BJ17" s="63"/>
      <c r="BK17" s="63"/>
      <c r="BL17" s="63"/>
      <c r="BM17" s="63"/>
      <c r="BN17" s="63"/>
      <c r="BO17" s="71">
        <f t="shared" si="1"/>
        <v>16934.794520547945</v>
      </c>
      <c r="BP17" s="72"/>
      <c r="BQ17" s="72"/>
      <c r="BR17" s="72"/>
      <c r="BS17" s="72"/>
      <c r="BT17" s="72"/>
      <c r="BU17" s="72"/>
      <c r="BV17" s="7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2">
        <f t="shared" si="2"/>
        <v>140558.79452054793</v>
      </c>
      <c r="CW17" s="62"/>
      <c r="CX17" s="62"/>
      <c r="CY17" s="62"/>
      <c r="CZ17" s="62"/>
      <c r="DA17" s="62"/>
      <c r="DB17" s="62"/>
      <c r="DC17" s="62"/>
      <c r="DD17" s="62"/>
      <c r="DE17" s="64"/>
    </row>
    <row r="18" spans="1:109" s="130" customFormat="1" ht="23.25" customHeight="1" x14ac:dyDescent="0.2">
      <c r="A18" s="55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8" t="s">
        <v>46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 t="s">
        <v>39</v>
      </c>
      <c r="AE18" s="59"/>
      <c r="AF18" s="59"/>
      <c r="AG18" s="60">
        <v>1</v>
      </c>
      <c r="AH18" s="60"/>
      <c r="AI18" s="60"/>
      <c r="AJ18" s="60"/>
      <c r="AK18" s="65">
        <v>10302</v>
      </c>
      <c r="AL18" s="66"/>
      <c r="AM18" s="66"/>
      <c r="AN18" s="66"/>
      <c r="AO18" s="66"/>
      <c r="AP18" s="67"/>
      <c r="AQ18" s="62">
        <f t="shared" si="0"/>
        <v>123624</v>
      </c>
      <c r="AR18" s="62"/>
      <c r="AS18" s="62"/>
      <c r="AT18" s="62"/>
      <c r="AU18" s="62"/>
      <c r="AV18" s="62"/>
      <c r="AW18" s="62"/>
      <c r="AX18" s="62"/>
      <c r="AY18" s="68"/>
      <c r="AZ18" s="69"/>
      <c r="BA18" s="69"/>
      <c r="BB18" s="69"/>
      <c r="BC18" s="69"/>
      <c r="BD18" s="69"/>
      <c r="BE18" s="69"/>
      <c r="BF18" s="70"/>
      <c r="BG18" s="63"/>
      <c r="BH18" s="63"/>
      <c r="BI18" s="63"/>
      <c r="BJ18" s="63"/>
      <c r="BK18" s="63"/>
      <c r="BL18" s="63"/>
      <c r="BM18" s="63"/>
      <c r="BN18" s="63"/>
      <c r="BO18" s="71">
        <f t="shared" si="1"/>
        <v>16934.794520547945</v>
      </c>
      <c r="BP18" s="72"/>
      <c r="BQ18" s="72"/>
      <c r="BR18" s="72"/>
      <c r="BS18" s="72"/>
      <c r="BT18" s="72"/>
      <c r="BU18" s="72"/>
      <c r="BV18" s="7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2">
        <f t="shared" si="2"/>
        <v>140558.79452054793</v>
      </c>
      <c r="CW18" s="62"/>
      <c r="CX18" s="62"/>
      <c r="CY18" s="62"/>
      <c r="CZ18" s="62"/>
      <c r="DA18" s="62"/>
      <c r="DB18" s="62"/>
      <c r="DC18" s="62"/>
      <c r="DD18" s="62"/>
      <c r="DE18" s="64"/>
    </row>
    <row r="19" spans="1:109" s="130" customFormat="1" ht="23.25" customHeight="1" x14ac:dyDescent="0.2">
      <c r="A19" s="55" t="s">
        <v>49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46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 t="s">
        <v>39</v>
      </c>
      <c r="AE19" s="59"/>
      <c r="AF19" s="59"/>
      <c r="AG19" s="60">
        <v>1</v>
      </c>
      <c r="AH19" s="60"/>
      <c r="AI19" s="60"/>
      <c r="AJ19" s="60"/>
      <c r="AK19" s="65">
        <v>15504</v>
      </c>
      <c r="AL19" s="66"/>
      <c r="AM19" s="66"/>
      <c r="AN19" s="66"/>
      <c r="AO19" s="66"/>
      <c r="AP19" s="67"/>
      <c r="AQ19" s="62">
        <f t="shared" si="0"/>
        <v>186048</v>
      </c>
      <c r="AR19" s="62"/>
      <c r="AS19" s="62"/>
      <c r="AT19" s="62"/>
      <c r="AU19" s="62"/>
      <c r="AV19" s="62"/>
      <c r="AW19" s="62"/>
      <c r="AX19" s="62"/>
      <c r="AY19" s="68"/>
      <c r="AZ19" s="69"/>
      <c r="BA19" s="69"/>
      <c r="BB19" s="69"/>
      <c r="BC19" s="69"/>
      <c r="BD19" s="69"/>
      <c r="BE19" s="69"/>
      <c r="BF19" s="70"/>
      <c r="BG19" s="63"/>
      <c r="BH19" s="63"/>
      <c r="BI19" s="63"/>
      <c r="BJ19" s="63"/>
      <c r="BK19" s="63"/>
      <c r="BL19" s="63"/>
      <c r="BM19" s="63"/>
      <c r="BN19" s="63"/>
      <c r="BO19" s="71">
        <f t="shared" si="1"/>
        <v>25486.027397260274</v>
      </c>
      <c r="BP19" s="72"/>
      <c r="BQ19" s="72"/>
      <c r="BR19" s="72"/>
      <c r="BS19" s="72"/>
      <c r="BT19" s="72"/>
      <c r="BU19" s="72"/>
      <c r="BV19" s="7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2">
        <f t="shared" si="2"/>
        <v>211534.02739726027</v>
      </c>
      <c r="CW19" s="62"/>
      <c r="CX19" s="62"/>
      <c r="CY19" s="62"/>
      <c r="CZ19" s="62"/>
      <c r="DA19" s="62"/>
      <c r="DB19" s="62"/>
      <c r="DC19" s="62"/>
      <c r="DD19" s="62"/>
      <c r="DE19" s="64"/>
    </row>
    <row r="20" spans="1:109" s="130" customFormat="1" ht="23.25" customHeight="1" x14ac:dyDescent="0.2">
      <c r="A20" s="55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80" t="s">
        <v>50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59" t="s">
        <v>39</v>
      </c>
      <c r="AE20" s="59"/>
      <c r="AF20" s="59"/>
      <c r="AG20" s="60">
        <v>6</v>
      </c>
      <c r="AH20" s="60"/>
      <c r="AI20" s="60"/>
      <c r="AJ20" s="60"/>
      <c r="AK20" s="65">
        <v>9064</v>
      </c>
      <c r="AL20" s="66"/>
      <c r="AM20" s="66"/>
      <c r="AN20" s="66"/>
      <c r="AO20" s="66"/>
      <c r="AP20" s="67"/>
      <c r="AQ20" s="62">
        <f t="shared" si="0"/>
        <v>652608</v>
      </c>
      <c r="AR20" s="62"/>
      <c r="AS20" s="62"/>
      <c r="AT20" s="62"/>
      <c r="AU20" s="62"/>
      <c r="AV20" s="62"/>
      <c r="AW20" s="62"/>
      <c r="AX20" s="62"/>
      <c r="AY20" s="68"/>
      <c r="AZ20" s="69"/>
      <c r="BA20" s="69"/>
      <c r="BB20" s="69"/>
      <c r="BC20" s="69"/>
      <c r="BD20" s="69"/>
      <c r="BE20" s="69"/>
      <c r="BF20" s="70"/>
      <c r="BG20" s="63"/>
      <c r="BH20" s="63"/>
      <c r="BI20" s="63"/>
      <c r="BJ20" s="63"/>
      <c r="BK20" s="63"/>
      <c r="BL20" s="63"/>
      <c r="BM20" s="63"/>
      <c r="BN20" s="63"/>
      <c r="BO20" s="71">
        <f t="shared" si="1"/>
        <v>89398.356164383556</v>
      </c>
      <c r="BP20" s="72"/>
      <c r="BQ20" s="72"/>
      <c r="BR20" s="72"/>
      <c r="BS20" s="72"/>
      <c r="BT20" s="72"/>
      <c r="BU20" s="72"/>
      <c r="BV20" s="7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2">
        <f t="shared" si="2"/>
        <v>742006.35616438359</v>
      </c>
      <c r="CW20" s="62"/>
      <c r="CX20" s="62"/>
      <c r="CY20" s="62"/>
      <c r="CZ20" s="62"/>
      <c r="DA20" s="62"/>
      <c r="DB20" s="62"/>
      <c r="DC20" s="62"/>
      <c r="DD20" s="62"/>
      <c r="DE20" s="64"/>
    </row>
    <row r="21" spans="1:109" s="130" customFormat="1" ht="22.5" customHeight="1" x14ac:dyDescent="0.2">
      <c r="A21" s="55" t="s">
        <v>51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80" t="s">
        <v>50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59" t="s">
        <v>39</v>
      </c>
      <c r="AE21" s="59"/>
      <c r="AF21" s="59"/>
      <c r="AG21" s="60">
        <v>1</v>
      </c>
      <c r="AH21" s="60"/>
      <c r="AI21" s="60"/>
      <c r="AJ21" s="60"/>
      <c r="AK21" s="65">
        <v>4948</v>
      </c>
      <c r="AL21" s="66"/>
      <c r="AM21" s="66"/>
      <c r="AN21" s="66"/>
      <c r="AO21" s="66"/>
      <c r="AP21" s="67"/>
      <c r="AQ21" s="62">
        <f t="shared" si="0"/>
        <v>59376</v>
      </c>
      <c r="AR21" s="62"/>
      <c r="AS21" s="62"/>
      <c r="AT21" s="62"/>
      <c r="AU21" s="62"/>
      <c r="AV21" s="62"/>
      <c r="AW21" s="62"/>
      <c r="AX21" s="62"/>
      <c r="AY21" s="68"/>
      <c r="AZ21" s="69"/>
      <c r="BA21" s="69"/>
      <c r="BB21" s="69"/>
      <c r="BC21" s="69"/>
      <c r="BD21" s="69"/>
      <c r="BE21" s="69"/>
      <c r="BF21" s="70"/>
      <c r="BG21" s="63"/>
      <c r="BH21" s="63"/>
      <c r="BI21" s="63"/>
      <c r="BJ21" s="63"/>
      <c r="BK21" s="63"/>
      <c r="BL21" s="63"/>
      <c r="BM21" s="63"/>
      <c r="BN21" s="63"/>
      <c r="BO21" s="71">
        <f t="shared" si="1"/>
        <v>8133.6986301369861</v>
      </c>
      <c r="BP21" s="72"/>
      <c r="BQ21" s="72"/>
      <c r="BR21" s="72"/>
      <c r="BS21" s="72"/>
      <c r="BT21" s="72"/>
      <c r="BU21" s="72"/>
      <c r="BV21" s="7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2">
        <f t="shared" si="2"/>
        <v>67509.698630136991</v>
      </c>
      <c r="CW21" s="62"/>
      <c r="CX21" s="62"/>
      <c r="CY21" s="62"/>
      <c r="CZ21" s="62"/>
      <c r="DA21" s="62"/>
      <c r="DB21" s="62"/>
      <c r="DC21" s="62"/>
      <c r="DD21" s="62"/>
      <c r="DE21" s="64"/>
    </row>
    <row r="22" spans="1:109" s="130" customFormat="1" ht="23.25" customHeight="1" x14ac:dyDescent="0.2">
      <c r="A22" s="55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80" t="s">
        <v>50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59" t="s">
        <v>39</v>
      </c>
      <c r="AE22" s="59"/>
      <c r="AF22" s="59"/>
      <c r="AG22" s="60">
        <v>1</v>
      </c>
      <c r="AH22" s="60"/>
      <c r="AI22" s="60"/>
      <c r="AJ22" s="60"/>
      <c r="AK22" s="65">
        <v>4001</v>
      </c>
      <c r="AL22" s="66"/>
      <c r="AM22" s="66"/>
      <c r="AN22" s="66"/>
      <c r="AO22" s="66"/>
      <c r="AP22" s="67"/>
      <c r="AQ22" s="62">
        <f t="shared" si="0"/>
        <v>48012</v>
      </c>
      <c r="AR22" s="62"/>
      <c r="AS22" s="62"/>
      <c r="AT22" s="62"/>
      <c r="AU22" s="62"/>
      <c r="AV22" s="62"/>
      <c r="AW22" s="62"/>
      <c r="AX22" s="62"/>
      <c r="AY22" s="68"/>
      <c r="AZ22" s="69"/>
      <c r="BA22" s="69"/>
      <c r="BB22" s="69"/>
      <c r="BC22" s="69"/>
      <c r="BD22" s="69"/>
      <c r="BE22" s="69"/>
      <c r="BF22" s="70"/>
      <c r="BG22" s="63"/>
      <c r="BH22" s="63"/>
      <c r="BI22" s="63"/>
      <c r="BJ22" s="63"/>
      <c r="BK22" s="63"/>
      <c r="BL22" s="63"/>
      <c r="BM22" s="63"/>
      <c r="BN22" s="63"/>
      <c r="BO22" s="71">
        <f t="shared" si="1"/>
        <v>6576.9863013698623</v>
      </c>
      <c r="BP22" s="72"/>
      <c r="BQ22" s="72"/>
      <c r="BR22" s="72"/>
      <c r="BS22" s="72"/>
      <c r="BT22" s="72"/>
      <c r="BU22" s="72"/>
      <c r="BV22" s="7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2">
        <f t="shared" si="2"/>
        <v>54588.986301369863</v>
      </c>
      <c r="CW22" s="62"/>
      <c r="CX22" s="62"/>
      <c r="CY22" s="62"/>
      <c r="CZ22" s="62"/>
      <c r="DA22" s="62"/>
      <c r="DB22" s="62"/>
      <c r="DC22" s="62"/>
      <c r="DD22" s="62"/>
      <c r="DE22" s="64"/>
    </row>
    <row r="23" spans="1:109" s="130" customFormat="1" ht="23.25" customHeight="1" x14ac:dyDescent="0.2">
      <c r="A23" s="55" t="s">
        <v>53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80" t="s">
        <v>50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59" t="s">
        <v>39</v>
      </c>
      <c r="AE23" s="59"/>
      <c r="AF23" s="59"/>
      <c r="AG23" s="60">
        <v>1</v>
      </c>
      <c r="AH23" s="60"/>
      <c r="AI23" s="60"/>
      <c r="AJ23" s="60"/>
      <c r="AK23" s="65">
        <v>3221</v>
      </c>
      <c r="AL23" s="66"/>
      <c r="AM23" s="66"/>
      <c r="AN23" s="66"/>
      <c r="AO23" s="66"/>
      <c r="AP23" s="67"/>
      <c r="AQ23" s="62">
        <f t="shared" si="0"/>
        <v>38652</v>
      </c>
      <c r="AR23" s="62"/>
      <c r="AS23" s="62"/>
      <c r="AT23" s="62"/>
      <c r="AU23" s="62"/>
      <c r="AV23" s="62"/>
      <c r="AW23" s="62"/>
      <c r="AX23" s="62"/>
      <c r="AY23" s="68"/>
      <c r="AZ23" s="69"/>
      <c r="BA23" s="69"/>
      <c r="BB23" s="69"/>
      <c r="BC23" s="69"/>
      <c r="BD23" s="69"/>
      <c r="BE23" s="69"/>
      <c r="BF23" s="70"/>
      <c r="BG23" s="63"/>
      <c r="BH23" s="63"/>
      <c r="BI23" s="63"/>
      <c r="BJ23" s="63"/>
      <c r="BK23" s="63"/>
      <c r="BL23" s="63"/>
      <c r="BM23" s="63"/>
      <c r="BN23" s="63"/>
      <c r="BO23" s="71">
        <f t="shared" si="1"/>
        <v>5294.7945205479446</v>
      </c>
      <c r="BP23" s="72"/>
      <c r="BQ23" s="72"/>
      <c r="BR23" s="72"/>
      <c r="BS23" s="72"/>
      <c r="BT23" s="72"/>
      <c r="BU23" s="72"/>
      <c r="BV23" s="7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2">
        <f t="shared" si="2"/>
        <v>43946.794520547948</v>
      </c>
      <c r="CW23" s="62"/>
      <c r="CX23" s="62"/>
      <c r="CY23" s="62"/>
      <c r="CZ23" s="62"/>
      <c r="DA23" s="62"/>
      <c r="DB23" s="62"/>
      <c r="DC23" s="62"/>
      <c r="DD23" s="62"/>
      <c r="DE23" s="64"/>
    </row>
    <row r="24" spans="1:109" s="130" customFormat="1" ht="23.25" customHeight="1" x14ac:dyDescent="0.2">
      <c r="A24" s="55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80" t="s">
        <v>50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59" t="s">
        <v>39</v>
      </c>
      <c r="AE24" s="59"/>
      <c r="AF24" s="59"/>
      <c r="AG24" s="60">
        <v>1</v>
      </c>
      <c r="AH24" s="60"/>
      <c r="AI24" s="60"/>
      <c r="AJ24" s="60"/>
      <c r="AK24" s="65">
        <v>6427</v>
      </c>
      <c r="AL24" s="66"/>
      <c r="AM24" s="66"/>
      <c r="AN24" s="66"/>
      <c r="AO24" s="66"/>
      <c r="AP24" s="67"/>
      <c r="AQ24" s="62">
        <f t="shared" si="0"/>
        <v>77124</v>
      </c>
      <c r="AR24" s="62"/>
      <c r="AS24" s="62"/>
      <c r="AT24" s="62"/>
      <c r="AU24" s="62"/>
      <c r="AV24" s="62"/>
      <c r="AW24" s="62"/>
      <c r="AX24" s="62"/>
      <c r="AY24" s="68"/>
      <c r="AZ24" s="69"/>
      <c r="BA24" s="69"/>
      <c r="BB24" s="69"/>
      <c r="BC24" s="69"/>
      <c r="BD24" s="69"/>
      <c r="BE24" s="69"/>
      <c r="BF24" s="70"/>
      <c r="BG24" s="63"/>
      <c r="BH24" s="63"/>
      <c r="BI24" s="63"/>
      <c r="BJ24" s="63"/>
      <c r="BK24" s="63"/>
      <c r="BL24" s="63"/>
      <c r="BM24" s="63"/>
      <c r="BN24" s="63"/>
      <c r="BO24" s="71">
        <f t="shared" si="1"/>
        <v>10564.931506849316</v>
      </c>
      <c r="BP24" s="72"/>
      <c r="BQ24" s="72"/>
      <c r="BR24" s="72"/>
      <c r="BS24" s="72"/>
      <c r="BT24" s="72"/>
      <c r="BU24" s="72"/>
      <c r="BV24" s="7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2">
        <f t="shared" si="2"/>
        <v>87688.931506849316</v>
      </c>
      <c r="CW24" s="62"/>
      <c r="CX24" s="62"/>
      <c r="CY24" s="62"/>
      <c r="CZ24" s="62"/>
      <c r="DA24" s="62"/>
      <c r="DB24" s="62"/>
      <c r="DC24" s="62"/>
      <c r="DD24" s="62"/>
      <c r="DE24" s="64"/>
    </row>
    <row r="25" spans="1:109" s="130" customFormat="1" ht="23.25" customHeight="1" x14ac:dyDescent="0.2">
      <c r="A25" s="55" t="s">
        <v>55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80" t="s">
        <v>50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59" t="s">
        <v>39</v>
      </c>
      <c r="AE25" s="59"/>
      <c r="AF25" s="59"/>
      <c r="AG25" s="60">
        <v>1</v>
      </c>
      <c r="AH25" s="60"/>
      <c r="AI25" s="60"/>
      <c r="AJ25" s="60"/>
      <c r="AK25" s="65">
        <v>2637</v>
      </c>
      <c r="AL25" s="66"/>
      <c r="AM25" s="66"/>
      <c r="AN25" s="66"/>
      <c r="AO25" s="66"/>
      <c r="AP25" s="67"/>
      <c r="AQ25" s="62">
        <f t="shared" si="0"/>
        <v>31644</v>
      </c>
      <c r="AR25" s="62"/>
      <c r="AS25" s="62"/>
      <c r="AT25" s="62"/>
      <c r="AU25" s="62"/>
      <c r="AV25" s="62"/>
      <c r="AW25" s="62"/>
      <c r="AX25" s="62"/>
      <c r="AY25" s="68"/>
      <c r="AZ25" s="69"/>
      <c r="BA25" s="69"/>
      <c r="BB25" s="69"/>
      <c r="BC25" s="69"/>
      <c r="BD25" s="69"/>
      <c r="BE25" s="69"/>
      <c r="BF25" s="70"/>
      <c r="BG25" s="63"/>
      <c r="BH25" s="63"/>
      <c r="BI25" s="63"/>
      <c r="BJ25" s="63"/>
      <c r="BK25" s="63"/>
      <c r="BL25" s="63"/>
      <c r="BM25" s="63"/>
      <c r="BN25" s="63"/>
      <c r="BO25" s="71">
        <f t="shared" si="1"/>
        <v>4334.7945205479455</v>
      </c>
      <c r="BP25" s="72"/>
      <c r="BQ25" s="72"/>
      <c r="BR25" s="72"/>
      <c r="BS25" s="72"/>
      <c r="BT25" s="72"/>
      <c r="BU25" s="72"/>
      <c r="BV25" s="7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2">
        <f t="shared" si="2"/>
        <v>35978.794520547948</v>
      </c>
      <c r="CW25" s="62"/>
      <c r="CX25" s="62"/>
      <c r="CY25" s="62"/>
      <c r="CZ25" s="62"/>
      <c r="DA25" s="62"/>
      <c r="DB25" s="62"/>
      <c r="DC25" s="62"/>
      <c r="DD25" s="62"/>
      <c r="DE25" s="64"/>
    </row>
    <row r="26" spans="1:109" s="130" customFormat="1" ht="23.25" customHeight="1" x14ac:dyDescent="0.2">
      <c r="A26" s="55" t="s">
        <v>56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80" t="s">
        <v>50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59" t="s">
        <v>39</v>
      </c>
      <c r="AE26" s="59"/>
      <c r="AF26" s="59"/>
      <c r="AG26" s="60">
        <v>1</v>
      </c>
      <c r="AH26" s="60"/>
      <c r="AI26" s="60"/>
      <c r="AJ26" s="60"/>
      <c r="AK26" s="65">
        <v>4001</v>
      </c>
      <c r="AL26" s="66"/>
      <c r="AM26" s="66"/>
      <c r="AN26" s="66"/>
      <c r="AO26" s="66"/>
      <c r="AP26" s="67"/>
      <c r="AQ26" s="62">
        <f t="shared" si="0"/>
        <v>48012</v>
      </c>
      <c r="AR26" s="62"/>
      <c r="AS26" s="62"/>
      <c r="AT26" s="62"/>
      <c r="AU26" s="62"/>
      <c r="AV26" s="62"/>
      <c r="AW26" s="62"/>
      <c r="AX26" s="62"/>
      <c r="AY26" s="68"/>
      <c r="AZ26" s="69"/>
      <c r="BA26" s="69"/>
      <c r="BB26" s="69"/>
      <c r="BC26" s="69"/>
      <c r="BD26" s="69"/>
      <c r="BE26" s="69"/>
      <c r="BF26" s="70"/>
      <c r="BG26" s="63"/>
      <c r="BH26" s="63"/>
      <c r="BI26" s="63"/>
      <c r="BJ26" s="63"/>
      <c r="BK26" s="63"/>
      <c r="BL26" s="63"/>
      <c r="BM26" s="63"/>
      <c r="BN26" s="63"/>
      <c r="BO26" s="71">
        <f t="shared" si="1"/>
        <v>6576.9863013698623</v>
      </c>
      <c r="BP26" s="72"/>
      <c r="BQ26" s="72"/>
      <c r="BR26" s="72"/>
      <c r="BS26" s="72"/>
      <c r="BT26" s="72"/>
      <c r="BU26" s="72"/>
      <c r="BV26" s="7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2">
        <f t="shared" si="2"/>
        <v>54588.986301369863</v>
      </c>
      <c r="CW26" s="62"/>
      <c r="CX26" s="62"/>
      <c r="CY26" s="62"/>
      <c r="CZ26" s="62"/>
      <c r="DA26" s="62"/>
      <c r="DB26" s="62"/>
      <c r="DC26" s="62"/>
      <c r="DD26" s="62"/>
      <c r="DE26" s="64"/>
    </row>
    <row r="27" spans="1:109" s="130" customFormat="1" ht="23.25" customHeight="1" x14ac:dyDescent="0.2">
      <c r="A27" s="55" t="s">
        <v>57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80" t="s">
        <v>58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59" t="s">
        <v>39</v>
      </c>
      <c r="AE27" s="59"/>
      <c r="AF27" s="59"/>
      <c r="AG27" s="60">
        <v>1</v>
      </c>
      <c r="AH27" s="60"/>
      <c r="AI27" s="60"/>
      <c r="AJ27" s="60"/>
      <c r="AK27" s="65">
        <v>10302</v>
      </c>
      <c r="AL27" s="66"/>
      <c r="AM27" s="66"/>
      <c r="AN27" s="66"/>
      <c r="AO27" s="66"/>
      <c r="AP27" s="67"/>
      <c r="AQ27" s="62">
        <f t="shared" si="0"/>
        <v>123624</v>
      </c>
      <c r="AR27" s="62"/>
      <c r="AS27" s="62"/>
      <c r="AT27" s="62"/>
      <c r="AU27" s="62"/>
      <c r="AV27" s="62"/>
      <c r="AW27" s="62"/>
      <c r="AX27" s="62"/>
      <c r="AY27" s="68"/>
      <c r="AZ27" s="69"/>
      <c r="BA27" s="69"/>
      <c r="BB27" s="69"/>
      <c r="BC27" s="69"/>
      <c r="BD27" s="69"/>
      <c r="BE27" s="69"/>
      <c r="BF27" s="70"/>
      <c r="BG27" s="63"/>
      <c r="BH27" s="63"/>
      <c r="BI27" s="63"/>
      <c r="BJ27" s="63"/>
      <c r="BK27" s="63"/>
      <c r="BL27" s="63"/>
      <c r="BM27" s="63"/>
      <c r="BN27" s="63"/>
      <c r="BO27" s="71">
        <f t="shared" si="1"/>
        <v>16934.794520547945</v>
      </c>
      <c r="BP27" s="72"/>
      <c r="BQ27" s="72"/>
      <c r="BR27" s="72"/>
      <c r="BS27" s="72"/>
      <c r="BT27" s="72"/>
      <c r="BU27" s="72"/>
      <c r="BV27" s="7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2">
        <f t="shared" si="2"/>
        <v>140558.79452054793</v>
      </c>
      <c r="CW27" s="62"/>
      <c r="CX27" s="62"/>
      <c r="CY27" s="62"/>
      <c r="CZ27" s="62"/>
      <c r="DA27" s="62"/>
      <c r="DB27" s="62"/>
      <c r="DC27" s="62"/>
      <c r="DD27" s="62"/>
      <c r="DE27" s="64"/>
    </row>
    <row r="28" spans="1:109" s="130" customFormat="1" ht="23.25" customHeight="1" x14ac:dyDescent="0.2">
      <c r="A28" s="55" t="s">
        <v>59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80" t="s">
        <v>58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59" t="s">
        <v>39</v>
      </c>
      <c r="AE28" s="59"/>
      <c r="AF28" s="59"/>
      <c r="AG28" s="60">
        <v>1</v>
      </c>
      <c r="AH28" s="60"/>
      <c r="AI28" s="60"/>
      <c r="AJ28" s="60"/>
      <c r="AK28" s="65">
        <v>9559</v>
      </c>
      <c r="AL28" s="66"/>
      <c r="AM28" s="66"/>
      <c r="AN28" s="66"/>
      <c r="AO28" s="66"/>
      <c r="AP28" s="67"/>
      <c r="AQ28" s="62">
        <f t="shared" si="0"/>
        <v>114708</v>
      </c>
      <c r="AR28" s="62"/>
      <c r="AS28" s="62"/>
      <c r="AT28" s="62"/>
      <c r="AU28" s="62"/>
      <c r="AV28" s="62"/>
      <c r="AW28" s="62"/>
      <c r="AX28" s="62"/>
      <c r="AY28" s="68"/>
      <c r="AZ28" s="69"/>
      <c r="BA28" s="69"/>
      <c r="BB28" s="69"/>
      <c r="BC28" s="69"/>
      <c r="BD28" s="69"/>
      <c r="BE28" s="69"/>
      <c r="BF28" s="70"/>
      <c r="BG28" s="63"/>
      <c r="BH28" s="63"/>
      <c r="BI28" s="63"/>
      <c r="BJ28" s="63"/>
      <c r="BK28" s="63"/>
      <c r="BL28" s="63"/>
      <c r="BM28" s="63"/>
      <c r="BN28" s="63"/>
      <c r="BO28" s="71">
        <f t="shared" si="1"/>
        <v>15713.424657534248</v>
      </c>
      <c r="BP28" s="72"/>
      <c r="BQ28" s="72"/>
      <c r="BR28" s="72"/>
      <c r="BS28" s="72"/>
      <c r="BT28" s="72"/>
      <c r="BU28" s="72"/>
      <c r="BV28" s="7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2">
        <f t="shared" si="2"/>
        <v>130421.42465753425</v>
      </c>
      <c r="CW28" s="62"/>
      <c r="CX28" s="62"/>
      <c r="CY28" s="62"/>
      <c r="CZ28" s="62"/>
      <c r="DA28" s="62"/>
      <c r="DB28" s="62"/>
      <c r="DC28" s="62"/>
      <c r="DD28" s="62"/>
      <c r="DE28" s="64"/>
    </row>
    <row r="29" spans="1:109" s="130" customFormat="1" ht="23.25" customHeight="1" x14ac:dyDescent="0.2">
      <c r="A29" s="81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0" t="s">
        <v>58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59" t="s">
        <v>39</v>
      </c>
      <c r="AE29" s="59"/>
      <c r="AF29" s="59"/>
      <c r="AG29" s="60">
        <v>2</v>
      </c>
      <c r="AH29" s="60"/>
      <c r="AI29" s="60"/>
      <c r="AJ29" s="60"/>
      <c r="AK29" s="65">
        <v>9064</v>
      </c>
      <c r="AL29" s="66"/>
      <c r="AM29" s="66"/>
      <c r="AN29" s="66"/>
      <c r="AO29" s="66"/>
      <c r="AP29" s="67"/>
      <c r="AQ29" s="62">
        <f t="shared" si="0"/>
        <v>217536</v>
      </c>
      <c r="AR29" s="62"/>
      <c r="AS29" s="62"/>
      <c r="AT29" s="62"/>
      <c r="AU29" s="62"/>
      <c r="AV29" s="62"/>
      <c r="AW29" s="62"/>
      <c r="AX29" s="62"/>
      <c r="AY29" s="68"/>
      <c r="AZ29" s="69"/>
      <c r="BA29" s="69"/>
      <c r="BB29" s="69"/>
      <c r="BC29" s="69"/>
      <c r="BD29" s="69"/>
      <c r="BE29" s="69"/>
      <c r="BF29" s="70"/>
      <c r="BG29" s="63"/>
      <c r="BH29" s="63"/>
      <c r="BI29" s="63"/>
      <c r="BJ29" s="63"/>
      <c r="BK29" s="63"/>
      <c r="BL29" s="63"/>
      <c r="BM29" s="63"/>
      <c r="BN29" s="63"/>
      <c r="BO29" s="71">
        <f t="shared" si="1"/>
        <v>29799.452054794521</v>
      </c>
      <c r="BP29" s="72"/>
      <c r="BQ29" s="72"/>
      <c r="BR29" s="72"/>
      <c r="BS29" s="72"/>
      <c r="BT29" s="72"/>
      <c r="BU29" s="72"/>
      <c r="BV29" s="7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2">
        <f t="shared" si="2"/>
        <v>247335.45205479453</v>
      </c>
      <c r="CW29" s="62"/>
      <c r="CX29" s="62"/>
      <c r="CY29" s="62"/>
      <c r="CZ29" s="62"/>
      <c r="DA29" s="62"/>
      <c r="DB29" s="62"/>
      <c r="DC29" s="62"/>
      <c r="DD29" s="62"/>
      <c r="DE29" s="64"/>
    </row>
    <row r="30" spans="1:109" s="130" customFormat="1" ht="23.25" customHeight="1" x14ac:dyDescent="0.2">
      <c r="A30" s="81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0" t="s">
        <v>58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59" t="s">
        <v>39</v>
      </c>
      <c r="AE30" s="59"/>
      <c r="AF30" s="59"/>
      <c r="AG30" s="60">
        <v>2</v>
      </c>
      <c r="AH30" s="60"/>
      <c r="AI30" s="60"/>
      <c r="AJ30" s="60"/>
      <c r="AK30" s="65">
        <v>6427</v>
      </c>
      <c r="AL30" s="66"/>
      <c r="AM30" s="66"/>
      <c r="AN30" s="66"/>
      <c r="AO30" s="66"/>
      <c r="AP30" s="67"/>
      <c r="AQ30" s="62">
        <f t="shared" si="0"/>
        <v>154248</v>
      </c>
      <c r="AR30" s="62"/>
      <c r="AS30" s="62"/>
      <c r="AT30" s="62"/>
      <c r="AU30" s="62"/>
      <c r="AV30" s="62"/>
      <c r="AW30" s="62"/>
      <c r="AX30" s="62"/>
      <c r="AY30" s="68"/>
      <c r="AZ30" s="69"/>
      <c r="BA30" s="69"/>
      <c r="BB30" s="69"/>
      <c r="BC30" s="69"/>
      <c r="BD30" s="69"/>
      <c r="BE30" s="69"/>
      <c r="BF30" s="70"/>
      <c r="BG30" s="63"/>
      <c r="BH30" s="63"/>
      <c r="BI30" s="63"/>
      <c r="BJ30" s="63"/>
      <c r="BK30" s="63"/>
      <c r="BL30" s="63"/>
      <c r="BM30" s="63"/>
      <c r="BN30" s="63"/>
      <c r="BO30" s="71">
        <f t="shared" si="1"/>
        <v>21129.863013698632</v>
      </c>
      <c r="BP30" s="72"/>
      <c r="BQ30" s="72"/>
      <c r="BR30" s="72"/>
      <c r="BS30" s="72"/>
      <c r="BT30" s="72"/>
      <c r="BU30" s="72"/>
      <c r="BV30" s="7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2">
        <f t="shared" si="2"/>
        <v>175377.86301369863</v>
      </c>
      <c r="CW30" s="62"/>
      <c r="CX30" s="62"/>
      <c r="CY30" s="62"/>
      <c r="CZ30" s="62"/>
      <c r="DA30" s="62"/>
      <c r="DB30" s="62"/>
      <c r="DC30" s="62"/>
      <c r="DD30" s="62"/>
      <c r="DE30" s="64"/>
    </row>
    <row r="31" spans="1:109" s="130" customFormat="1" ht="23.25" customHeight="1" x14ac:dyDescent="0.2">
      <c r="A31" s="81" t="s">
        <v>62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0" t="s">
        <v>63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59" t="s">
        <v>39</v>
      </c>
      <c r="AE31" s="59"/>
      <c r="AF31" s="59"/>
      <c r="AG31" s="60">
        <v>1</v>
      </c>
      <c r="AH31" s="60"/>
      <c r="AI31" s="60"/>
      <c r="AJ31" s="60"/>
      <c r="AK31" s="65">
        <v>10302</v>
      </c>
      <c r="AL31" s="66"/>
      <c r="AM31" s="66"/>
      <c r="AN31" s="66"/>
      <c r="AO31" s="66"/>
      <c r="AP31" s="67"/>
      <c r="AQ31" s="62">
        <f t="shared" si="0"/>
        <v>123624</v>
      </c>
      <c r="AR31" s="62"/>
      <c r="AS31" s="62"/>
      <c r="AT31" s="62"/>
      <c r="AU31" s="62"/>
      <c r="AV31" s="62"/>
      <c r="AW31" s="62"/>
      <c r="AX31" s="62"/>
      <c r="AY31" s="68"/>
      <c r="AZ31" s="69"/>
      <c r="BA31" s="69"/>
      <c r="BB31" s="69"/>
      <c r="BC31" s="69"/>
      <c r="BD31" s="69"/>
      <c r="BE31" s="69"/>
      <c r="BF31" s="70"/>
      <c r="BG31" s="63"/>
      <c r="BH31" s="63"/>
      <c r="BI31" s="63"/>
      <c r="BJ31" s="63"/>
      <c r="BK31" s="63"/>
      <c r="BL31" s="63"/>
      <c r="BM31" s="63"/>
      <c r="BN31" s="63"/>
      <c r="BO31" s="71">
        <f t="shared" si="1"/>
        <v>16934.794520547945</v>
      </c>
      <c r="BP31" s="72"/>
      <c r="BQ31" s="72"/>
      <c r="BR31" s="72"/>
      <c r="BS31" s="72"/>
      <c r="BT31" s="72"/>
      <c r="BU31" s="72"/>
      <c r="BV31" s="7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2">
        <f t="shared" si="2"/>
        <v>140558.79452054793</v>
      </c>
      <c r="CW31" s="62"/>
      <c r="CX31" s="62"/>
      <c r="CY31" s="62"/>
      <c r="CZ31" s="62"/>
      <c r="DA31" s="62"/>
      <c r="DB31" s="62"/>
      <c r="DC31" s="62"/>
      <c r="DD31" s="62"/>
      <c r="DE31" s="64"/>
    </row>
    <row r="32" spans="1:109" s="130" customFormat="1" ht="23.25" customHeight="1" x14ac:dyDescent="0.2">
      <c r="A32" s="81" t="s">
        <v>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0" t="s">
        <v>63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59" t="s">
        <v>39</v>
      </c>
      <c r="AE32" s="59"/>
      <c r="AF32" s="59"/>
      <c r="AG32" s="60">
        <v>1</v>
      </c>
      <c r="AH32" s="60"/>
      <c r="AI32" s="60"/>
      <c r="AJ32" s="60"/>
      <c r="AK32" s="65">
        <v>9064</v>
      </c>
      <c r="AL32" s="66"/>
      <c r="AM32" s="66"/>
      <c r="AN32" s="66"/>
      <c r="AO32" s="66"/>
      <c r="AP32" s="67"/>
      <c r="AQ32" s="62">
        <f t="shared" si="0"/>
        <v>108768</v>
      </c>
      <c r="AR32" s="62"/>
      <c r="AS32" s="62"/>
      <c r="AT32" s="62"/>
      <c r="AU32" s="62"/>
      <c r="AV32" s="62"/>
      <c r="AW32" s="62"/>
      <c r="AX32" s="62"/>
      <c r="AY32" s="68"/>
      <c r="AZ32" s="69"/>
      <c r="BA32" s="69"/>
      <c r="BB32" s="69"/>
      <c r="BC32" s="69"/>
      <c r="BD32" s="69"/>
      <c r="BE32" s="69"/>
      <c r="BF32" s="70"/>
      <c r="BG32" s="63"/>
      <c r="BH32" s="63"/>
      <c r="BI32" s="63"/>
      <c r="BJ32" s="63"/>
      <c r="BK32" s="63"/>
      <c r="BL32" s="63"/>
      <c r="BM32" s="63"/>
      <c r="BN32" s="63"/>
      <c r="BO32" s="71">
        <f t="shared" si="1"/>
        <v>14899.726027397261</v>
      </c>
      <c r="BP32" s="72"/>
      <c r="BQ32" s="72"/>
      <c r="BR32" s="72"/>
      <c r="BS32" s="72"/>
      <c r="BT32" s="72"/>
      <c r="BU32" s="72"/>
      <c r="BV32" s="7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2">
        <f t="shared" si="2"/>
        <v>123667.72602739726</v>
      </c>
      <c r="CW32" s="62"/>
      <c r="CX32" s="62"/>
      <c r="CY32" s="62"/>
      <c r="CZ32" s="62"/>
      <c r="DA32" s="62"/>
      <c r="DB32" s="62"/>
      <c r="DC32" s="62"/>
      <c r="DD32" s="62"/>
      <c r="DE32" s="64"/>
    </row>
    <row r="33" spans="1:125" s="130" customFormat="1" ht="23.25" customHeight="1" x14ac:dyDescent="0.2">
      <c r="A33" s="81" t="s">
        <v>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0" t="s">
        <v>66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59" t="s">
        <v>39</v>
      </c>
      <c r="AE33" s="59"/>
      <c r="AF33" s="59"/>
      <c r="AG33" s="60">
        <v>1</v>
      </c>
      <c r="AH33" s="60"/>
      <c r="AI33" s="60"/>
      <c r="AJ33" s="60"/>
      <c r="AK33" s="65">
        <v>15504</v>
      </c>
      <c r="AL33" s="66"/>
      <c r="AM33" s="66"/>
      <c r="AN33" s="66"/>
      <c r="AO33" s="66"/>
      <c r="AP33" s="67"/>
      <c r="AQ33" s="62">
        <f t="shared" si="0"/>
        <v>186048</v>
      </c>
      <c r="AR33" s="62"/>
      <c r="AS33" s="62"/>
      <c r="AT33" s="62"/>
      <c r="AU33" s="62"/>
      <c r="AV33" s="62"/>
      <c r="AW33" s="62"/>
      <c r="AX33" s="62"/>
      <c r="AY33" s="68"/>
      <c r="AZ33" s="69"/>
      <c r="BA33" s="69"/>
      <c r="BB33" s="69"/>
      <c r="BC33" s="69"/>
      <c r="BD33" s="69"/>
      <c r="BE33" s="69"/>
      <c r="BF33" s="70"/>
      <c r="BG33" s="63"/>
      <c r="BH33" s="63"/>
      <c r="BI33" s="63"/>
      <c r="BJ33" s="63"/>
      <c r="BK33" s="63"/>
      <c r="BL33" s="63"/>
      <c r="BM33" s="63"/>
      <c r="BN33" s="63"/>
      <c r="BO33" s="71">
        <f t="shared" si="1"/>
        <v>25486.027397260274</v>
      </c>
      <c r="BP33" s="72"/>
      <c r="BQ33" s="72"/>
      <c r="BR33" s="72"/>
      <c r="BS33" s="72"/>
      <c r="BT33" s="72"/>
      <c r="BU33" s="72"/>
      <c r="BV33" s="7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2">
        <f t="shared" si="2"/>
        <v>211534.02739726027</v>
      </c>
      <c r="CW33" s="62"/>
      <c r="CX33" s="62"/>
      <c r="CY33" s="62"/>
      <c r="CZ33" s="62"/>
      <c r="DA33" s="62"/>
      <c r="DB33" s="62"/>
      <c r="DC33" s="62"/>
      <c r="DD33" s="62"/>
      <c r="DE33" s="64"/>
    </row>
    <row r="34" spans="1:125" s="130" customFormat="1" ht="23.25" customHeight="1" x14ac:dyDescent="0.2">
      <c r="A34" s="81" t="s">
        <v>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0" t="s">
        <v>66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59" t="s">
        <v>39</v>
      </c>
      <c r="AE34" s="59"/>
      <c r="AF34" s="59"/>
      <c r="AG34" s="60">
        <v>1</v>
      </c>
      <c r="AH34" s="60"/>
      <c r="AI34" s="60"/>
      <c r="AJ34" s="60"/>
      <c r="AK34" s="65">
        <v>7885</v>
      </c>
      <c r="AL34" s="66"/>
      <c r="AM34" s="66"/>
      <c r="AN34" s="66"/>
      <c r="AO34" s="66"/>
      <c r="AP34" s="67"/>
      <c r="AQ34" s="62">
        <f t="shared" si="0"/>
        <v>94620</v>
      </c>
      <c r="AR34" s="62"/>
      <c r="AS34" s="62"/>
      <c r="AT34" s="62"/>
      <c r="AU34" s="62"/>
      <c r="AV34" s="62"/>
      <c r="AW34" s="62"/>
      <c r="AX34" s="62"/>
      <c r="AY34" s="68"/>
      <c r="AZ34" s="69"/>
      <c r="BA34" s="69"/>
      <c r="BB34" s="69"/>
      <c r="BC34" s="69"/>
      <c r="BD34" s="69"/>
      <c r="BE34" s="69"/>
      <c r="BF34" s="70"/>
      <c r="BG34" s="63"/>
      <c r="BH34" s="63"/>
      <c r="BI34" s="63"/>
      <c r="BJ34" s="63"/>
      <c r="BK34" s="63"/>
      <c r="BL34" s="63"/>
      <c r="BM34" s="63"/>
      <c r="BN34" s="63"/>
      <c r="BO34" s="71">
        <f t="shared" si="1"/>
        <v>12961.64383561644</v>
      </c>
      <c r="BP34" s="72"/>
      <c r="BQ34" s="72"/>
      <c r="BR34" s="72"/>
      <c r="BS34" s="72"/>
      <c r="BT34" s="72"/>
      <c r="BU34" s="72"/>
      <c r="BV34" s="7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2">
        <f t="shared" si="2"/>
        <v>107581.64383561644</v>
      </c>
      <c r="CW34" s="62"/>
      <c r="CX34" s="62"/>
      <c r="CY34" s="62"/>
      <c r="CZ34" s="62"/>
      <c r="DA34" s="62"/>
      <c r="DB34" s="62"/>
      <c r="DC34" s="62"/>
      <c r="DD34" s="62"/>
      <c r="DE34" s="64"/>
    </row>
    <row r="35" spans="1:125" s="130" customFormat="1" ht="23.25" customHeight="1" x14ac:dyDescent="0.2">
      <c r="A35" s="81" t="s">
        <v>67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0" t="s">
        <v>68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59" t="s">
        <v>39</v>
      </c>
      <c r="AE35" s="59"/>
      <c r="AF35" s="59"/>
      <c r="AG35" s="60">
        <v>1</v>
      </c>
      <c r="AH35" s="60"/>
      <c r="AI35" s="60"/>
      <c r="AJ35" s="60"/>
      <c r="AK35" s="65">
        <v>10302</v>
      </c>
      <c r="AL35" s="66"/>
      <c r="AM35" s="66"/>
      <c r="AN35" s="66"/>
      <c r="AO35" s="66"/>
      <c r="AP35" s="67"/>
      <c r="AQ35" s="62">
        <f t="shared" si="0"/>
        <v>123624</v>
      </c>
      <c r="AR35" s="62"/>
      <c r="AS35" s="62"/>
      <c r="AT35" s="62"/>
      <c r="AU35" s="62"/>
      <c r="AV35" s="62"/>
      <c r="AW35" s="62"/>
      <c r="AX35" s="62"/>
      <c r="AY35" s="68"/>
      <c r="AZ35" s="69"/>
      <c r="BA35" s="69"/>
      <c r="BB35" s="69"/>
      <c r="BC35" s="69"/>
      <c r="BD35" s="69"/>
      <c r="BE35" s="69"/>
      <c r="BF35" s="70"/>
      <c r="BG35" s="63"/>
      <c r="BH35" s="63"/>
      <c r="BI35" s="63"/>
      <c r="BJ35" s="63"/>
      <c r="BK35" s="63"/>
      <c r="BL35" s="63"/>
      <c r="BM35" s="63"/>
      <c r="BN35" s="63"/>
      <c r="BO35" s="71">
        <f t="shared" si="1"/>
        <v>16934.794520547945</v>
      </c>
      <c r="BP35" s="72"/>
      <c r="BQ35" s="72"/>
      <c r="BR35" s="72"/>
      <c r="BS35" s="72"/>
      <c r="BT35" s="72"/>
      <c r="BU35" s="72"/>
      <c r="BV35" s="7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2">
        <f t="shared" si="2"/>
        <v>140558.79452054793</v>
      </c>
      <c r="CW35" s="62"/>
      <c r="CX35" s="62"/>
      <c r="CY35" s="62"/>
      <c r="CZ35" s="62"/>
      <c r="DA35" s="62"/>
      <c r="DB35" s="62"/>
      <c r="DC35" s="62"/>
      <c r="DD35" s="62"/>
      <c r="DE35" s="64"/>
    </row>
    <row r="36" spans="1:125" s="130" customFormat="1" ht="24" customHeight="1" x14ac:dyDescent="0.2">
      <c r="A36" s="81" t="s">
        <v>69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0" t="s">
        <v>68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59" t="s">
        <v>39</v>
      </c>
      <c r="AE36" s="59"/>
      <c r="AF36" s="59"/>
      <c r="AG36" s="60">
        <v>1</v>
      </c>
      <c r="AH36" s="60"/>
      <c r="AI36" s="60"/>
      <c r="AJ36" s="60"/>
      <c r="AK36" s="65">
        <v>9064</v>
      </c>
      <c r="AL36" s="66"/>
      <c r="AM36" s="66"/>
      <c r="AN36" s="66"/>
      <c r="AO36" s="66"/>
      <c r="AP36" s="67"/>
      <c r="AQ36" s="62">
        <f t="shared" si="0"/>
        <v>108768</v>
      </c>
      <c r="AR36" s="62"/>
      <c r="AS36" s="62"/>
      <c r="AT36" s="62"/>
      <c r="AU36" s="62"/>
      <c r="AV36" s="62"/>
      <c r="AW36" s="62"/>
      <c r="AX36" s="62"/>
      <c r="AY36" s="68"/>
      <c r="AZ36" s="69"/>
      <c r="BA36" s="69"/>
      <c r="BB36" s="69"/>
      <c r="BC36" s="69"/>
      <c r="BD36" s="69"/>
      <c r="BE36" s="69"/>
      <c r="BF36" s="70"/>
      <c r="BG36" s="63"/>
      <c r="BH36" s="63"/>
      <c r="BI36" s="63"/>
      <c r="BJ36" s="63"/>
      <c r="BK36" s="63"/>
      <c r="BL36" s="63"/>
      <c r="BM36" s="63"/>
      <c r="BN36" s="63"/>
      <c r="BO36" s="71">
        <f t="shared" si="1"/>
        <v>14899.726027397261</v>
      </c>
      <c r="BP36" s="72"/>
      <c r="BQ36" s="72"/>
      <c r="BR36" s="72"/>
      <c r="BS36" s="72"/>
      <c r="BT36" s="72"/>
      <c r="BU36" s="72"/>
      <c r="BV36" s="7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2">
        <f t="shared" si="2"/>
        <v>123667.72602739726</v>
      </c>
      <c r="CW36" s="62"/>
      <c r="CX36" s="62"/>
      <c r="CY36" s="62"/>
      <c r="CZ36" s="62"/>
      <c r="DA36" s="62"/>
      <c r="DB36" s="62"/>
      <c r="DC36" s="62"/>
      <c r="DD36" s="62"/>
      <c r="DE36" s="64"/>
    </row>
    <row r="37" spans="1:125" s="130" customFormat="1" ht="23.25" customHeight="1" x14ac:dyDescent="0.2">
      <c r="A37" s="81" t="s">
        <v>70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0" t="s">
        <v>68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59" t="s">
        <v>39</v>
      </c>
      <c r="AE37" s="59"/>
      <c r="AF37" s="59"/>
      <c r="AG37" s="60">
        <v>1</v>
      </c>
      <c r="AH37" s="60"/>
      <c r="AI37" s="60"/>
      <c r="AJ37" s="60"/>
      <c r="AK37" s="65">
        <v>9807</v>
      </c>
      <c r="AL37" s="66"/>
      <c r="AM37" s="66"/>
      <c r="AN37" s="66"/>
      <c r="AO37" s="66"/>
      <c r="AP37" s="67"/>
      <c r="AQ37" s="62">
        <f t="shared" si="0"/>
        <v>117684</v>
      </c>
      <c r="AR37" s="62"/>
      <c r="AS37" s="62"/>
      <c r="AT37" s="62"/>
      <c r="AU37" s="62"/>
      <c r="AV37" s="62"/>
      <c r="AW37" s="62"/>
      <c r="AX37" s="62"/>
      <c r="AY37" s="68"/>
      <c r="AZ37" s="69"/>
      <c r="BA37" s="69"/>
      <c r="BB37" s="69"/>
      <c r="BC37" s="69"/>
      <c r="BD37" s="69"/>
      <c r="BE37" s="69"/>
      <c r="BF37" s="70"/>
      <c r="BG37" s="63"/>
      <c r="BH37" s="63"/>
      <c r="BI37" s="63"/>
      <c r="BJ37" s="63"/>
      <c r="BK37" s="63"/>
      <c r="BL37" s="63"/>
      <c r="BM37" s="63"/>
      <c r="BN37" s="63"/>
      <c r="BO37" s="71">
        <f t="shared" si="1"/>
        <v>16121.095890410959</v>
      </c>
      <c r="BP37" s="72"/>
      <c r="BQ37" s="72"/>
      <c r="BR37" s="72"/>
      <c r="BS37" s="72"/>
      <c r="BT37" s="72"/>
      <c r="BU37" s="72"/>
      <c r="BV37" s="7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2">
        <f t="shared" si="2"/>
        <v>133805.09589041097</v>
      </c>
      <c r="CW37" s="62"/>
      <c r="CX37" s="62"/>
      <c r="CY37" s="62"/>
      <c r="CZ37" s="62"/>
      <c r="DA37" s="62"/>
      <c r="DB37" s="62"/>
      <c r="DC37" s="62"/>
      <c r="DD37" s="62"/>
      <c r="DE37" s="64"/>
    </row>
    <row r="38" spans="1:125" s="130" customFormat="1" ht="23.25" customHeight="1" x14ac:dyDescent="0.2">
      <c r="A38" s="81" t="s">
        <v>21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0" t="s">
        <v>71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59" t="s">
        <v>39</v>
      </c>
      <c r="AE38" s="59"/>
      <c r="AF38" s="59"/>
      <c r="AG38" s="60">
        <v>1</v>
      </c>
      <c r="AH38" s="60"/>
      <c r="AI38" s="60"/>
      <c r="AJ38" s="60"/>
      <c r="AK38" s="65">
        <v>15504</v>
      </c>
      <c r="AL38" s="66"/>
      <c r="AM38" s="66"/>
      <c r="AN38" s="66"/>
      <c r="AO38" s="66"/>
      <c r="AP38" s="67"/>
      <c r="AQ38" s="62">
        <f t="shared" si="0"/>
        <v>186048</v>
      </c>
      <c r="AR38" s="62"/>
      <c r="AS38" s="62"/>
      <c r="AT38" s="62"/>
      <c r="AU38" s="62"/>
      <c r="AV38" s="62"/>
      <c r="AW38" s="62"/>
      <c r="AX38" s="62"/>
      <c r="AY38" s="68"/>
      <c r="AZ38" s="69"/>
      <c r="BA38" s="69"/>
      <c r="BB38" s="69"/>
      <c r="BC38" s="69"/>
      <c r="BD38" s="69"/>
      <c r="BE38" s="69"/>
      <c r="BF38" s="70"/>
      <c r="BG38" s="63"/>
      <c r="BH38" s="63"/>
      <c r="BI38" s="63"/>
      <c r="BJ38" s="63"/>
      <c r="BK38" s="63"/>
      <c r="BL38" s="63"/>
      <c r="BM38" s="63"/>
      <c r="BN38" s="63"/>
      <c r="BO38" s="71">
        <f t="shared" si="1"/>
        <v>25486.027397260274</v>
      </c>
      <c r="BP38" s="72"/>
      <c r="BQ38" s="72"/>
      <c r="BR38" s="72"/>
      <c r="BS38" s="72"/>
      <c r="BT38" s="72"/>
      <c r="BU38" s="72"/>
      <c r="BV38" s="7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2">
        <f t="shared" si="2"/>
        <v>211534.02739726027</v>
      </c>
      <c r="CW38" s="62"/>
      <c r="CX38" s="62"/>
      <c r="CY38" s="62"/>
      <c r="CZ38" s="62"/>
      <c r="DA38" s="62"/>
      <c r="DB38" s="62"/>
      <c r="DC38" s="62"/>
      <c r="DD38" s="62"/>
      <c r="DE38" s="64"/>
    </row>
    <row r="39" spans="1:125" s="130" customFormat="1" ht="23.25" customHeight="1" x14ac:dyDescent="0.2">
      <c r="A39" s="81" t="s">
        <v>72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8" t="s">
        <v>73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 t="s">
        <v>39</v>
      </c>
      <c r="AE39" s="59"/>
      <c r="AF39" s="59"/>
      <c r="AG39" s="60">
        <v>1</v>
      </c>
      <c r="AH39" s="60"/>
      <c r="AI39" s="60"/>
      <c r="AJ39" s="60"/>
      <c r="AK39" s="65">
        <v>15504</v>
      </c>
      <c r="AL39" s="66"/>
      <c r="AM39" s="66"/>
      <c r="AN39" s="66"/>
      <c r="AO39" s="66"/>
      <c r="AP39" s="67"/>
      <c r="AQ39" s="62">
        <f t="shared" si="0"/>
        <v>186048</v>
      </c>
      <c r="AR39" s="62"/>
      <c r="AS39" s="62"/>
      <c r="AT39" s="62"/>
      <c r="AU39" s="62"/>
      <c r="AV39" s="62"/>
      <c r="AW39" s="62"/>
      <c r="AX39" s="62"/>
      <c r="AY39" s="68"/>
      <c r="AZ39" s="69"/>
      <c r="BA39" s="69"/>
      <c r="BB39" s="69"/>
      <c r="BC39" s="69"/>
      <c r="BD39" s="69"/>
      <c r="BE39" s="69"/>
      <c r="BF39" s="70"/>
      <c r="BG39" s="63"/>
      <c r="BH39" s="63"/>
      <c r="BI39" s="63"/>
      <c r="BJ39" s="63"/>
      <c r="BK39" s="63"/>
      <c r="BL39" s="63"/>
      <c r="BM39" s="63"/>
      <c r="BN39" s="63"/>
      <c r="BO39" s="71">
        <f t="shared" si="1"/>
        <v>25486.027397260274</v>
      </c>
      <c r="BP39" s="72"/>
      <c r="BQ39" s="72"/>
      <c r="BR39" s="72"/>
      <c r="BS39" s="72"/>
      <c r="BT39" s="72"/>
      <c r="BU39" s="72"/>
      <c r="BV39" s="7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2">
        <f t="shared" si="2"/>
        <v>211534.02739726027</v>
      </c>
      <c r="CW39" s="62"/>
      <c r="CX39" s="62"/>
      <c r="CY39" s="62"/>
      <c r="CZ39" s="62"/>
      <c r="DA39" s="62"/>
      <c r="DB39" s="62"/>
      <c r="DC39" s="62"/>
      <c r="DD39" s="62"/>
      <c r="DE39" s="64"/>
    </row>
    <row r="40" spans="1:125" s="130" customFormat="1" ht="23.25" customHeight="1" x14ac:dyDescent="0.2">
      <c r="A40" s="81" t="s">
        <v>74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58" t="s">
        <v>73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 t="s">
        <v>39</v>
      </c>
      <c r="AE40" s="59"/>
      <c r="AF40" s="59"/>
      <c r="AG40" s="60">
        <v>1</v>
      </c>
      <c r="AH40" s="60"/>
      <c r="AI40" s="60"/>
      <c r="AJ40" s="60"/>
      <c r="AK40" s="65">
        <v>12330</v>
      </c>
      <c r="AL40" s="66"/>
      <c r="AM40" s="66"/>
      <c r="AN40" s="66"/>
      <c r="AO40" s="66"/>
      <c r="AP40" s="67"/>
      <c r="AQ40" s="62">
        <f t="shared" si="0"/>
        <v>147960</v>
      </c>
      <c r="AR40" s="62"/>
      <c r="AS40" s="62"/>
      <c r="AT40" s="62"/>
      <c r="AU40" s="62"/>
      <c r="AV40" s="62"/>
      <c r="AW40" s="62"/>
      <c r="AX40" s="62"/>
      <c r="AY40" s="68"/>
      <c r="AZ40" s="69"/>
      <c r="BA40" s="69"/>
      <c r="BB40" s="69"/>
      <c r="BC40" s="69"/>
      <c r="BD40" s="69"/>
      <c r="BE40" s="69"/>
      <c r="BF40" s="70"/>
      <c r="BG40" s="63"/>
      <c r="BH40" s="63"/>
      <c r="BI40" s="63"/>
      <c r="BJ40" s="63"/>
      <c r="BK40" s="63"/>
      <c r="BL40" s="63"/>
      <c r="BM40" s="63"/>
      <c r="BN40" s="63"/>
      <c r="BO40" s="71">
        <f t="shared" si="1"/>
        <v>20268.493150684932</v>
      </c>
      <c r="BP40" s="72"/>
      <c r="BQ40" s="72"/>
      <c r="BR40" s="72"/>
      <c r="BS40" s="72"/>
      <c r="BT40" s="72"/>
      <c r="BU40" s="72"/>
      <c r="BV40" s="7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2">
        <f t="shared" si="2"/>
        <v>168228.49315068492</v>
      </c>
      <c r="CW40" s="62"/>
      <c r="CX40" s="62"/>
      <c r="CY40" s="62"/>
      <c r="CZ40" s="62"/>
      <c r="DA40" s="62"/>
      <c r="DB40" s="62"/>
      <c r="DC40" s="62"/>
      <c r="DD40" s="62"/>
      <c r="DE40" s="64"/>
    </row>
    <row r="41" spans="1:125" s="130" customFormat="1" ht="23.25" customHeight="1" x14ac:dyDescent="0.2">
      <c r="A41" s="81" t="s">
        <v>75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58" t="s">
        <v>76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 t="s">
        <v>39</v>
      </c>
      <c r="AE41" s="59"/>
      <c r="AF41" s="59"/>
      <c r="AG41" s="60">
        <v>1</v>
      </c>
      <c r="AH41" s="60"/>
      <c r="AI41" s="60"/>
      <c r="AJ41" s="60"/>
      <c r="AK41" s="65">
        <v>15504</v>
      </c>
      <c r="AL41" s="66"/>
      <c r="AM41" s="66"/>
      <c r="AN41" s="66"/>
      <c r="AO41" s="66"/>
      <c r="AP41" s="67"/>
      <c r="AQ41" s="62">
        <f t="shared" si="0"/>
        <v>186048</v>
      </c>
      <c r="AR41" s="62"/>
      <c r="AS41" s="62"/>
      <c r="AT41" s="62"/>
      <c r="AU41" s="62"/>
      <c r="AV41" s="62"/>
      <c r="AW41" s="62"/>
      <c r="AX41" s="62"/>
      <c r="AY41" s="68"/>
      <c r="AZ41" s="69"/>
      <c r="BA41" s="69"/>
      <c r="BB41" s="69"/>
      <c r="BC41" s="69"/>
      <c r="BD41" s="69"/>
      <c r="BE41" s="69"/>
      <c r="BF41" s="70"/>
      <c r="BG41" s="63"/>
      <c r="BH41" s="63"/>
      <c r="BI41" s="63"/>
      <c r="BJ41" s="63"/>
      <c r="BK41" s="63"/>
      <c r="BL41" s="63"/>
      <c r="BM41" s="63"/>
      <c r="BN41" s="63"/>
      <c r="BO41" s="71">
        <f t="shared" si="1"/>
        <v>25486.027397260274</v>
      </c>
      <c r="BP41" s="72"/>
      <c r="BQ41" s="72"/>
      <c r="BR41" s="72"/>
      <c r="BS41" s="72"/>
      <c r="BT41" s="72"/>
      <c r="BU41" s="72"/>
      <c r="BV41" s="7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2">
        <f t="shared" si="2"/>
        <v>211534.02739726027</v>
      </c>
      <c r="CW41" s="62"/>
      <c r="CX41" s="62"/>
      <c r="CY41" s="62"/>
      <c r="CZ41" s="62"/>
      <c r="DA41" s="62"/>
      <c r="DB41" s="62"/>
      <c r="DC41" s="62"/>
      <c r="DD41" s="62"/>
      <c r="DE41" s="64"/>
      <c r="DU41" s="131"/>
    </row>
    <row r="42" spans="1:125" s="130" customFormat="1" ht="23.25" customHeight="1" x14ac:dyDescent="0.2">
      <c r="A42" s="81" t="s">
        <v>77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58" t="s">
        <v>76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 t="s">
        <v>39</v>
      </c>
      <c r="AE42" s="59"/>
      <c r="AF42" s="59"/>
      <c r="AG42" s="60">
        <v>1</v>
      </c>
      <c r="AH42" s="60"/>
      <c r="AI42" s="60"/>
      <c r="AJ42" s="60"/>
      <c r="AK42" s="65">
        <v>9064</v>
      </c>
      <c r="AL42" s="66"/>
      <c r="AM42" s="66"/>
      <c r="AN42" s="66"/>
      <c r="AO42" s="66"/>
      <c r="AP42" s="67"/>
      <c r="AQ42" s="62">
        <f t="shared" si="0"/>
        <v>108768</v>
      </c>
      <c r="AR42" s="62"/>
      <c r="AS42" s="62"/>
      <c r="AT42" s="62"/>
      <c r="AU42" s="62"/>
      <c r="AV42" s="62"/>
      <c r="AW42" s="62"/>
      <c r="AX42" s="62"/>
      <c r="AY42" s="68"/>
      <c r="AZ42" s="69"/>
      <c r="BA42" s="69"/>
      <c r="BB42" s="69"/>
      <c r="BC42" s="69"/>
      <c r="BD42" s="69"/>
      <c r="BE42" s="69"/>
      <c r="BF42" s="70"/>
      <c r="BG42" s="63"/>
      <c r="BH42" s="63"/>
      <c r="BI42" s="63"/>
      <c r="BJ42" s="63"/>
      <c r="BK42" s="63"/>
      <c r="BL42" s="63"/>
      <c r="BM42" s="63"/>
      <c r="BN42" s="63"/>
      <c r="BO42" s="71">
        <f t="shared" si="1"/>
        <v>14899.726027397261</v>
      </c>
      <c r="BP42" s="72"/>
      <c r="BQ42" s="72"/>
      <c r="BR42" s="72"/>
      <c r="BS42" s="72"/>
      <c r="BT42" s="72"/>
      <c r="BU42" s="72"/>
      <c r="BV42" s="7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2">
        <f t="shared" si="2"/>
        <v>123667.72602739726</v>
      </c>
      <c r="CW42" s="62"/>
      <c r="CX42" s="62"/>
      <c r="CY42" s="62"/>
      <c r="CZ42" s="62"/>
      <c r="DA42" s="62"/>
      <c r="DB42" s="62"/>
      <c r="DC42" s="62"/>
      <c r="DD42" s="62"/>
      <c r="DE42" s="64"/>
      <c r="DU42" s="131"/>
    </row>
    <row r="43" spans="1:125" s="130" customFormat="1" ht="23.25" customHeight="1" x14ac:dyDescent="0.2">
      <c r="A43" s="81" t="s">
        <v>78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58" t="s">
        <v>9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 t="s">
        <v>39</v>
      </c>
      <c r="AE43" s="59"/>
      <c r="AF43" s="59"/>
      <c r="AG43" s="60">
        <v>1</v>
      </c>
      <c r="AH43" s="60"/>
      <c r="AI43" s="60"/>
      <c r="AJ43" s="60"/>
      <c r="AK43" s="65">
        <v>25548</v>
      </c>
      <c r="AL43" s="66"/>
      <c r="AM43" s="66"/>
      <c r="AN43" s="66"/>
      <c r="AO43" s="66"/>
      <c r="AP43" s="67"/>
      <c r="AQ43" s="62">
        <f t="shared" si="0"/>
        <v>306576</v>
      </c>
      <c r="AR43" s="62"/>
      <c r="AS43" s="62"/>
      <c r="AT43" s="62"/>
      <c r="AU43" s="62"/>
      <c r="AV43" s="62"/>
      <c r="AW43" s="62"/>
      <c r="AX43" s="62"/>
      <c r="AY43" s="68"/>
      <c r="AZ43" s="69"/>
      <c r="BA43" s="69"/>
      <c r="BB43" s="69"/>
      <c r="BC43" s="69"/>
      <c r="BD43" s="69"/>
      <c r="BE43" s="69"/>
      <c r="BF43" s="70"/>
      <c r="BG43" s="63"/>
      <c r="BH43" s="63"/>
      <c r="BI43" s="63"/>
      <c r="BJ43" s="63"/>
      <c r="BK43" s="63"/>
      <c r="BL43" s="63"/>
      <c r="BM43" s="63"/>
      <c r="BN43" s="63"/>
      <c r="BO43" s="71">
        <f t="shared" si="1"/>
        <v>41996.712328767127</v>
      </c>
      <c r="BP43" s="72"/>
      <c r="BQ43" s="72"/>
      <c r="BR43" s="72"/>
      <c r="BS43" s="72"/>
      <c r="BT43" s="72"/>
      <c r="BU43" s="72"/>
      <c r="BV43" s="7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2">
        <f t="shared" si="2"/>
        <v>348572.71232876711</v>
      </c>
      <c r="CW43" s="62"/>
      <c r="CX43" s="62"/>
      <c r="CY43" s="62"/>
      <c r="CZ43" s="62"/>
      <c r="DA43" s="62"/>
      <c r="DB43" s="62"/>
      <c r="DC43" s="62"/>
      <c r="DD43" s="62"/>
      <c r="DE43" s="64"/>
    </row>
    <row r="44" spans="1:125" s="130" customFormat="1" ht="23.25" customHeight="1" x14ac:dyDescent="0.2">
      <c r="A44" s="81" t="s">
        <v>79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58" t="s">
        <v>9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 t="s">
        <v>39</v>
      </c>
      <c r="AE44" s="59"/>
      <c r="AF44" s="59"/>
      <c r="AG44" s="60">
        <v>1</v>
      </c>
      <c r="AH44" s="60"/>
      <c r="AI44" s="60"/>
      <c r="AJ44" s="60"/>
      <c r="AK44" s="65">
        <v>10302</v>
      </c>
      <c r="AL44" s="66"/>
      <c r="AM44" s="66"/>
      <c r="AN44" s="66"/>
      <c r="AO44" s="66"/>
      <c r="AP44" s="67"/>
      <c r="AQ44" s="62">
        <f t="shared" si="0"/>
        <v>123624</v>
      </c>
      <c r="AR44" s="62"/>
      <c r="AS44" s="62"/>
      <c r="AT44" s="62"/>
      <c r="AU44" s="62"/>
      <c r="AV44" s="62"/>
      <c r="AW44" s="62"/>
      <c r="AX44" s="62"/>
      <c r="AY44" s="68"/>
      <c r="AZ44" s="69"/>
      <c r="BA44" s="69"/>
      <c r="BB44" s="69"/>
      <c r="BC44" s="69"/>
      <c r="BD44" s="69"/>
      <c r="BE44" s="69"/>
      <c r="BF44" s="70"/>
      <c r="BG44" s="63"/>
      <c r="BH44" s="63"/>
      <c r="BI44" s="63"/>
      <c r="BJ44" s="63"/>
      <c r="BK44" s="63"/>
      <c r="BL44" s="63"/>
      <c r="BM44" s="63"/>
      <c r="BN44" s="63"/>
      <c r="BO44" s="71">
        <f t="shared" si="1"/>
        <v>16934.794520547945</v>
      </c>
      <c r="BP44" s="72"/>
      <c r="BQ44" s="72"/>
      <c r="BR44" s="72"/>
      <c r="BS44" s="72"/>
      <c r="BT44" s="72"/>
      <c r="BU44" s="72"/>
      <c r="BV44" s="7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2">
        <f t="shared" si="2"/>
        <v>140558.79452054793</v>
      </c>
      <c r="CW44" s="62"/>
      <c r="CX44" s="62"/>
      <c r="CY44" s="62"/>
      <c r="CZ44" s="62"/>
      <c r="DA44" s="62"/>
      <c r="DB44" s="62"/>
      <c r="DC44" s="62"/>
      <c r="DD44" s="62"/>
      <c r="DE44" s="64"/>
    </row>
    <row r="45" spans="1:125" s="130" customFormat="1" ht="23.25" customHeight="1" x14ac:dyDescent="0.2">
      <c r="A45" s="81" t="s">
        <v>80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58" t="s">
        <v>81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 t="s">
        <v>82</v>
      </c>
      <c r="AE45" s="59"/>
      <c r="AF45" s="59"/>
      <c r="AG45" s="60">
        <v>1</v>
      </c>
      <c r="AH45" s="60"/>
      <c r="AI45" s="60"/>
      <c r="AJ45" s="60"/>
      <c r="AK45" s="65">
        <v>15504</v>
      </c>
      <c r="AL45" s="66"/>
      <c r="AM45" s="66"/>
      <c r="AN45" s="66"/>
      <c r="AO45" s="66"/>
      <c r="AP45" s="67"/>
      <c r="AQ45" s="62">
        <f t="shared" si="0"/>
        <v>186048</v>
      </c>
      <c r="AR45" s="62"/>
      <c r="AS45" s="62"/>
      <c r="AT45" s="62"/>
      <c r="AU45" s="62"/>
      <c r="AV45" s="62"/>
      <c r="AW45" s="62"/>
      <c r="AX45" s="62"/>
      <c r="AY45" s="68"/>
      <c r="AZ45" s="69"/>
      <c r="BA45" s="69"/>
      <c r="BB45" s="69"/>
      <c r="BC45" s="69"/>
      <c r="BD45" s="69"/>
      <c r="BE45" s="69"/>
      <c r="BF45" s="70"/>
      <c r="BG45" s="63"/>
      <c r="BH45" s="63"/>
      <c r="BI45" s="63"/>
      <c r="BJ45" s="63"/>
      <c r="BK45" s="63"/>
      <c r="BL45" s="63"/>
      <c r="BM45" s="63"/>
      <c r="BN45" s="63"/>
      <c r="BO45" s="71">
        <f t="shared" si="1"/>
        <v>25486.027397260274</v>
      </c>
      <c r="BP45" s="72"/>
      <c r="BQ45" s="72"/>
      <c r="BR45" s="72"/>
      <c r="BS45" s="72"/>
      <c r="BT45" s="72"/>
      <c r="BU45" s="72"/>
      <c r="BV45" s="7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2">
        <f t="shared" si="2"/>
        <v>211534.02739726027</v>
      </c>
      <c r="CW45" s="62"/>
      <c r="CX45" s="62"/>
      <c r="CY45" s="62"/>
      <c r="CZ45" s="62"/>
      <c r="DA45" s="62"/>
      <c r="DB45" s="62"/>
      <c r="DC45" s="62"/>
      <c r="DD45" s="62"/>
      <c r="DE45" s="64"/>
    </row>
    <row r="46" spans="1:125" s="130" customFormat="1" ht="23.25" customHeight="1" x14ac:dyDescent="0.2">
      <c r="A46" s="81" t="s">
        <v>83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58" t="s">
        <v>81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 t="s">
        <v>82</v>
      </c>
      <c r="AE46" s="59"/>
      <c r="AF46" s="59"/>
      <c r="AG46" s="60">
        <v>1</v>
      </c>
      <c r="AH46" s="60"/>
      <c r="AI46" s="60"/>
      <c r="AJ46" s="60"/>
      <c r="AK46" s="65">
        <v>14181</v>
      </c>
      <c r="AL46" s="66"/>
      <c r="AM46" s="66"/>
      <c r="AN46" s="66"/>
      <c r="AO46" s="66"/>
      <c r="AP46" s="67"/>
      <c r="AQ46" s="62">
        <f t="shared" si="0"/>
        <v>170172</v>
      </c>
      <c r="AR46" s="62"/>
      <c r="AS46" s="62"/>
      <c r="AT46" s="62"/>
      <c r="AU46" s="62"/>
      <c r="AV46" s="62"/>
      <c r="AW46" s="62"/>
      <c r="AX46" s="62"/>
      <c r="AY46" s="68"/>
      <c r="AZ46" s="69"/>
      <c r="BA46" s="69"/>
      <c r="BB46" s="69"/>
      <c r="BC46" s="69"/>
      <c r="BD46" s="69"/>
      <c r="BE46" s="69"/>
      <c r="BF46" s="70"/>
      <c r="BG46" s="63"/>
      <c r="BH46" s="63"/>
      <c r="BI46" s="63"/>
      <c r="BJ46" s="63"/>
      <c r="BK46" s="63"/>
      <c r="BL46" s="63"/>
      <c r="BM46" s="63"/>
      <c r="BN46" s="63"/>
      <c r="BO46" s="71">
        <f t="shared" si="1"/>
        <v>23311.232876712329</v>
      </c>
      <c r="BP46" s="72"/>
      <c r="BQ46" s="72"/>
      <c r="BR46" s="72"/>
      <c r="BS46" s="72"/>
      <c r="BT46" s="72"/>
      <c r="BU46" s="72"/>
      <c r="BV46" s="7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2">
        <f t="shared" si="2"/>
        <v>193483.23287671234</v>
      </c>
      <c r="CW46" s="62"/>
      <c r="CX46" s="62"/>
      <c r="CY46" s="62"/>
      <c r="CZ46" s="62"/>
      <c r="DA46" s="62"/>
      <c r="DB46" s="62"/>
      <c r="DC46" s="62"/>
      <c r="DD46" s="62"/>
      <c r="DE46" s="64"/>
    </row>
    <row r="47" spans="1:125" s="130" customFormat="1" ht="23.25" customHeight="1" x14ac:dyDescent="0.2">
      <c r="A47" s="81" t="s">
        <v>84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58" t="s">
        <v>85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 t="s">
        <v>82</v>
      </c>
      <c r="AE47" s="59"/>
      <c r="AF47" s="59"/>
      <c r="AG47" s="60">
        <v>1</v>
      </c>
      <c r="AH47" s="60"/>
      <c r="AI47" s="60"/>
      <c r="AJ47" s="60"/>
      <c r="AK47" s="65">
        <v>15504</v>
      </c>
      <c r="AL47" s="66"/>
      <c r="AM47" s="66"/>
      <c r="AN47" s="66"/>
      <c r="AO47" s="66"/>
      <c r="AP47" s="67"/>
      <c r="AQ47" s="62">
        <f t="shared" si="0"/>
        <v>186048</v>
      </c>
      <c r="AR47" s="62"/>
      <c r="AS47" s="62"/>
      <c r="AT47" s="62"/>
      <c r="AU47" s="62"/>
      <c r="AV47" s="62"/>
      <c r="AW47" s="62"/>
      <c r="AX47" s="62"/>
      <c r="AY47" s="68"/>
      <c r="AZ47" s="69"/>
      <c r="BA47" s="69"/>
      <c r="BB47" s="69"/>
      <c r="BC47" s="69"/>
      <c r="BD47" s="69"/>
      <c r="BE47" s="69"/>
      <c r="BF47" s="70"/>
      <c r="BG47" s="63"/>
      <c r="BH47" s="63"/>
      <c r="BI47" s="63"/>
      <c r="BJ47" s="63"/>
      <c r="BK47" s="63"/>
      <c r="BL47" s="63"/>
      <c r="BM47" s="63"/>
      <c r="BN47" s="63"/>
      <c r="BO47" s="71">
        <f t="shared" si="1"/>
        <v>25486.027397260274</v>
      </c>
      <c r="BP47" s="72"/>
      <c r="BQ47" s="72"/>
      <c r="BR47" s="72"/>
      <c r="BS47" s="72"/>
      <c r="BT47" s="72"/>
      <c r="BU47" s="72"/>
      <c r="BV47" s="7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2">
        <f t="shared" si="2"/>
        <v>211534.02739726027</v>
      </c>
      <c r="CW47" s="62"/>
      <c r="CX47" s="62"/>
      <c r="CY47" s="62"/>
      <c r="CZ47" s="62"/>
      <c r="DA47" s="62"/>
      <c r="DB47" s="62"/>
      <c r="DC47" s="62"/>
      <c r="DD47" s="62"/>
      <c r="DE47" s="64"/>
    </row>
    <row r="48" spans="1:125" s="130" customFormat="1" ht="23.25" customHeight="1" x14ac:dyDescent="0.2">
      <c r="A48" s="81" t="s">
        <v>86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58" t="s">
        <v>85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 t="s">
        <v>82</v>
      </c>
      <c r="AE48" s="59"/>
      <c r="AF48" s="59"/>
      <c r="AG48" s="60">
        <v>1</v>
      </c>
      <c r="AH48" s="60"/>
      <c r="AI48" s="60"/>
      <c r="AJ48" s="60"/>
      <c r="AK48" s="65">
        <v>8977</v>
      </c>
      <c r="AL48" s="66"/>
      <c r="AM48" s="66"/>
      <c r="AN48" s="66"/>
      <c r="AO48" s="66"/>
      <c r="AP48" s="67"/>
      <c r="AQ48" s="62">
        <f t="shared" si="0"/>
        <v>107724</v>
      </c>
      <c r="AR48" s="62"/>
      <c r="AS48" s="62"/>
      <c r="AT48" s="62"/>
      <c r="AU48" s="62"/>
      <c r="AV48" s="62"/>
      <c r="AW48" s="62"/>
      <c r="AX48" s="62"/>
      <c r="AY48" s="68"/>
      <c r="AZ48" s="69"/>
      <c r="BA48" s="69"/>
      <c r="BB48" s="69"/>
      <c r="BC48" s="69"/>
      <c r="BD48" s="69"/>
      <c r="BE48" s="69"/>
      <c r="BF48" s="70"/>
      <c r="BG48" s="63"/>
      <c r="BH48" s="63"/>
      <c r="BI48" s="63"/>
      <c r="BJ48" s="63"/>
      <c r="BK48" s="63"/>
      <c r="BL48" s="63"/>
      <c r="BM48" s="63"/>
      <c r="BN48" s="63"/>
      <c r="BO48" s="71">
        <f t="shared" si="1"/>
        <v>14756.712328767122</v>
      </c>
      <c r="BP48" s="72"/>
      <c r="BQ48" s="72"/>
      <c r="BR48" s="72"/>
      <c r="BS48" s="72"/>
      <c r="BT48" s="72"/>
      <c r="BU48" s="72"/>
      <c r="BV48" s="7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2">
        <f t="shared" si="2"/>
        <v>122480.71232876713</v>
      </c>
      <c r="CW48" s="62"/>
      <c r="CX48" s="62"/>
      <c r="CY48" s="62"/>
      <c r="CZ48" s="62"/>
      <c r="DA48" s="62"/>
      <c r="DB48" s="62"/>
      <c r="DC48" s="62"/>
      <c r="DD48" s="62"/>
      <c r="DE48" s="64"/>
    </row>
    <row r="49" spans="1:123" s="130" customFormat="1" ht="23.25" customHeight="1" x14ac:dyDescent="0.2">
      <c r="A49" s="81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58" t="s">
        <v>88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 t="s">
        <v>39</v>
      </c>
      <c r="AE49" s="59"/>
      <c r="AF49" s="59"/>
      <c r="AG49" s="60">
        <v>1</v>
      </c>
      <c r="AH49" s="60"/>
      <c r="AI49" s="60"/>
      <c r="AJ49" s="60"/>
      <c r="AK49" s="65">
        <v>29001</v>
      </c>
      <c r="AL49" s="66"/>
      <c r="AM49" s="66"/>
      <c r="AN49" s="66"/>
      <c r="AO49" s="66"/>
      <c r="AP49" s="67"/>
      <c r="AQ49" s="62">
        <f t="shared" si="0"/>
        <v>348012</v>
      </c>
      <c r="AR49" s="62"/>
      <c r="AS49" s="62"/>
      <c r="AT49" s="62"/>
      <c r="AU49" s="62"/>
      <c r="AV49" s="62"/>
      <c r="AW49" s="62"/>
      <c r="AX49" s="62"/>
      <c r="AY49" s="68"/>
      <c r="AZ49" s="69"/>
      <c r="BA49" s="69"/>
      <c r="BB49" s="69"/>
      <c r="BC49" s="69"/>
      <c r="BD49" s="69"/>
      <c r="BE49" s="69"/>
      <c r="BF49" s="70"/>
      <c r="BG49" s="63"/>
      <c r="BH49" s="63"/>
      <c r="BI49" s="63"/>
      <c r="BJ49" s="63"/>
      <c r="BK49" s="63"/>
      <c r="BL49" s="63"/>
      <c r="BM49" s="63"/>
      <c r="BN49" s="63"/>
      <c r="BO49" s="71">
        <f t="shared" si="1"/>
        <v>47672.876712328769</v>
      </c>
      <c r="BP49" s="72"/>
      <c r="BQ49" s="72"/>
      <c r="BR49" s="72"/>
      <c r="BS49" s="72"/>
      <c r="BT49" s="72"/>
      <c r="BU49" s="72"/>
      <c r="BV49" s="7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2">
        <f t="shared" si="2"/>
        <v>395684.87671232875</v>
      </c>
      <c r="CW49" s="62"/>
      <c r="CX49" s="62"/>
      <c r="CY49" s="62"/>
      <c r="CZ49" s="62"/>
      <c r="DA49" s="62"/>
      <c r="DB49" s="62"/>
      <c r="DC49" s="62"/>
      <c r="DD49" s="62"/>
      <c r="DE49" s="64"/>
    </row>
    <row r="50" spans="1:123" s="130" customFormat="1" ht="23.25" customHeight="1" x14ac:dyDescent="0.2">
      <c r="A50" s="55" t="s">
        <v>89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8" t="s">
        <v>88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 t="s">
        <v>39</v>
      </c>
      <c r="AE50" s="59"/>
      <c r="AF50" s="59"/>
      <c r="AG50" s="60">
        <v>1</v>
      </c>
      <c r="AH50" s="60"/>
      <c r="AI50" s="60"/>
      <c r="AJ50" s="60"/>
      <c r="AK50" s="65">
        <v>9064</v>
      </c>
      <c r="AL50" s="66"/>
      <c r="AM50" s="66"/>
      <c r="AN50" s="66"/>
      <c r="AO50" s="66"/>
      <c r="AP50" s="67"/>
      <c r="AQ50" s="62">
        <f t="shared" si="0"/>
        <v>108768</v>
      </c>
      <c r="AR50" s="62"/>
      <c r="AS50" s="62"/>
      <c r="AT50" s="62"/>
      <c r="AU50" s="62"/>
      <c r="AV50" s="62"/>
      <c r="AW50" s="62"/>
      <c r="AX50" s="62"/>
      <c r="AY50" s="68"/>
      <c r="AZ50" s="69"/>
      <c r="BA50" s="69"/>
      <c r="BB50" s="69"/>
      <c r="BC50" s="69"/>
      <c r="BD50" s="69"/>
      <c r="BE50" s="69"/>
      <c r="BF50" s="70"/>
      <c r="BG50" s="63"/>
      <c r="BH50" s="63"/>
      <c r="BI50" s="63"/>
      <c r="BJ50" s="63"/>
      <c r="BK50" s="63"/>
      <c r="BL50" s="63"/>
      <c r="BM50" s="63"/>
      <c r="BN50" s="63"/>
      <c r="BO50" s="71">
        <f t="shared" si="1"/>
        <v>14899.726027397261</v>
      </c>
      <c r="BP50" s="72"/>
      <c r="BQ50" s="72"/>
      <c r="BR50" s="72"/>
      <c r="BS50" s="72"/>
      <c r="BT50" s="72"/>
      <c r="BU50" s="72"/>
      <c r="BV50" s="7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2">
        <f t="shared" si="2"/>
        <v>123667.72602739726</v>
      </c>
      <c r="CW50" s="62"/>
      <c r="CX50" s="62"/>
      <c r="CY50" s="62"/>
      <c r="CZ50" s="62"/>
      <c r="DA50" s="62"/>
      <c r="DB50" s="62"/>
      <c r="DC50" s="62"/>
      <c r="DD50" s="62"/>
      <c r="DE50" s="64"/>
      <c r="DS50" s="131"/>
    </row>
    <row r="51" spans="1:123" s="130" customFormat="1" ht="23.25" customHeight="1" x14ac:dyDescent="0.2">
      <c r="A51" s="55" t="s">
        <v>90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8" t="s">
        <v>88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 t="s">
        <v>39</v>
      </c>
      <c r="AE51" s="59"/>
      <c r="AF51" s="59"/>
      <c r="AG51" s="60">
        <v>1</v>
      </c>
      <c r="AH51" s="60"/>
      <c r="AI51" s="60"/>
      <c r="AJ51" s="60"/>
      <c r="AK51" s="65">
        <v>11571</v>
      </c>
      <c r="AL51" s="66"/>
      <c r="AM51" s="66"/>
      <c r="AN51" s="66"/>
      <c r="AO51" s="66"/>
      <c r="AP51" s="67"/>
      <c r="AQ51" s="62">
        <f t="shared" si="0"/>
        <v>138852</v>
      </c>
      <c r="AR51" s="62"/>
      <c r="AS51" s="62"/>
      <c r="AT51" s="62"/>
      <c r="AU51" s="62"/>
      <c r="AV51" s="62"/>
      <c r="AW51" s="62"/>
      <c r="AX51" s="62"/>
      <c r="AY51" s="68"/>
      <c r="AZ51" s="69"/>
      <c r="BA51" s="69"/>
      <c r="BB51" s="69"/>
      <c r="BC51" s="69"/>
      <c r="BD51" s="69"/>
      <c r="BE51" s="69"/>
      <c r="BF51" s="70"/>
      <c r="BG51" s="63"/>
      <c r="BH51" s="63"/>
      <c r="BI51" s="63"/>
      <c r="BJ51" s="63"/>
      <c r="BK51" s="63"/>
      <c r="BL51" s="63"/>
      <c r="BM51" s="63"/>
      <c r="BN51" s="63"/>
      <c r="BO51" s="71">
        <f t="shared" si="1"/>
        <v>19020.821917808222</v>
      </c>
      <c r="BP51" s="72"/>
      <c r="BQ51" s="72"/>
      <c r="BR51" s="72"/>
      <c r="BS51" s="72"/>
      <c r="BT51" s="72"/>
      <c r="BU51" s="72"/>
      <c r="BV51" s="7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2">
        <f t="shared" si="2"/>
        <v>157872.82191780821</v>
      </c>
      <c r="CW51" s="62"/>
      <c r="CX51" s="62"/>
      <c r="CY51" s="62"/>
      <c r="CZ51" s="62"/>
      <c r="DA51" s="62"/>
      <c r="DB51" s="62"/>
      <c r="DC51" s="62"/>
      <c r="DD51" s="62"/>
      <c r="DE51" s="64"/>
      <c r="DS51" s="131"/>
    </row>
    <row r="52" spans="1:123" s="130" customFormat="1" ht="23.25" customHeight="1" x14ac:dyDescent="0.2">
      <c r="A52" s="55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8" t="s">
        <v>88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9" t="s">
        <v>39</v>
      </c>
      <c r="AE52" s="59"/>
      <c r="AF52" s="59"/>
      <c r="AG52" s="60">
        <v>1</v>
      </c>
      <c r="AH52" s="60"/>
      <c r="AI52" s="60"/>
      <c r="AJ52" s="60"/>
      <c r="AK52" s="65">
        <v>6427</v>
      </c>
      <c r="AL52" s="66"/>
      <c r="AM52" s="66"/>
      <c r="AN52" s="66"/>
      <c r="AO52" s="66"/>
      <c r="AP52" s="67"/>
      <c r="AQ52" s="62">
        <f t="shared" si="0"/>
        <v>77124</v>
      </c>
      <c r="AR52" s="62"/>
      <c r="AS52" s="62"/>
      <c r="AT52" s="62"/>
      <c r="AU52" s="62"/>
      <c r="AV52" s="62"/>
      <c r="AW52" s="62"/>
      <c r="AX52" s="62"/>
      <c r="AY52" s="68"/>
      <c r="AZ52" s="69"/>
      <c r="BA52" s="69"/>
      <c r="BB52" s="69"/>
      <c r="BC52" s="69"/>
      <c r="BD52" s="69"/>
      <c r="BE52" s="69"/>
      <c r="BF52" s="70"/>
      <c r="BG52" s="63"/>
      <c r="BH52" s="63"/>
      <c r="BI52" s="63"/>
      <c r="BJ52" s="63"/>
      <c r="BK52" s="63"/>
      <c r="BL52" s="63"/>
      <c r="BM52" s="63"/>
      <c r="BN52" s="63"/>
      <c r="BO52" s="71">
        <f t="shared" si="1"/>
        <v>10564.931506849316</v>
      </c>
      <c r="BP52" s="72"/>
      <c r="BQ52" s="72"/>
      <c r="BR52" s="72"/>
      <c r="BS52" s="72"/>
      <c r="BT52" s="72"/>
      <c r="BU52" s="72"/>
      <c r="BV52" s="7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2">
        <f t="shared" si="2"/>
        <v>87688.931506849316</v>
      </c>
      <c r="CW52" s="62"/>
      <c r="CX52" s="62"/>
      <c r="CY52" s="62"/>
      <c r="CZ52" s="62"/>
      <c r="DA52" s="62"/>
      <c r="DB52" s="62"/>
      <c r="DC52" s="62"/>
      <c r="DD52" s="62"/>
      <c r="DE52" s="64"/>
      <c r="DS52" s="131"/>
    </row>
    <row r="53" spans="1:123" s="130" customFormat="1" ht="23.25" customHeight="1" x14ac:dyDescent="0.2">
      <c r="A53" s="55" t="s">
        <v>91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8" t="s">
        <v>88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9" t="s">
        <v>39</v>
      </c>
      <c r="AE53" s="59"/>
      <c r="AF53" s="59"/>
      <c r="AG53" s="60">
        <v>1</v>
      </c>
      <c r="AH53" s="60"/>
      <c r="AI53" s="60"/>
      <c r="AJ53" s="60"/>
      <c r="AK53" s="65">
        <v>4582</v>
      </c>
      <c r="AL53" s="66"/>
      <c r="AM53" s="66"/>
      <c r="AN53" s="66"/>
      <c r="AO53" s="66"/>
      <c r="AP53" s="67"/>
      <c r="AQ53" s="62">
        <f t="shared" si="0"/>
        <v>54984</v>
      </c>
      <c r="AR53" s="62"/>
      <c r="AS53" s="62"/>
      <c r="AT53" s="62"/>
      <c r="AU53" s="62"/>
      <c r="AV53" s="62"/>
      <c r="AW53" s="62"/>
      <c r="AX53" s="62"/>
      <c r="AY53" s="68"/>
      <c r="AZ53" s="69"/>
      <c r="BA53" s="69"/>
      <c r="BB53" s="69"/>
      <c r="BC53" s="69"/>
      <c r="BD53" s="69"/>
      <c r="BE53" s="69"/>
      <c r="BF53" s="70"/>
      <c r="BG53" s="63"/>
      <c r="BH53" s="63"/>
      <c r="BI53" s="63"/>
      <c r="BJ53" s="63"/>
      <c r="BK53" s="63"/>
      <c r="BL53" s="63"/>
      <c r="BM53" s="63"/>
      <c r="BN53" s="63"/>
      <c r="BO53" s="71">
        <f t="shared" si="1"/>
        <v>7532.0547945205471</v>
      </c>
      <c r="BP53" s="72"/>
      <c r="BQ53" s="72"/>
      <c r="BR53" s="72"/>
      <c r="BS53" s="72"/>
      <c r="BT53" s="72"/>
      <c r="BU53" s="72"/>
      <c r="BV53" s="7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2">
        <f t="shared" si="2"/>
        <v>62516.054794520547</v>
      </c>
      <c r="CW53" s="62"/>
      <c r="CX53" s="62"/>
      <c r="CY53" s="62"/>
      <c r="CZ53" s="62"/>
      <c r="DA53" s="62"/>
      <c r="DB53" s="62"/>
      <c r="DC53" s="62"/>
      <c r="DD53" s="62"/>
      <c r="DE53" s="64"/>
      <c r="DS53" s="131"/>
    </row>
    <row r="54" spans="1:123" s="130" customFormat="1" ht="23.25" customHeight="1" x14ac:dyDescent="0.2">
      <c r="A54" s="55" t="s">
        <v>92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58" t="s">
        <v>93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9" t="s">
        <v>39</v>
      </c>
      <c r="AE54" s="59"/>
      <c r="AF54" s="59"/>
      <c r="AG54" s="60">
        <v>1</v>
      </c>
      <c r="AH54" s="60"/>
      <c r="AI54" s="60"/>
      <c r="AJ54" s="60"/>
      <c r="AK54" s="65">
        <v>19470</v>
      </c>
      <c r="AL54" s="66"/>
      <c r="AM54" s="66"/>
      <c r="AN54" s="66"/>
      <c r="AO54" s="66"/>
      <c r="AP54" s="67"/>
      <c r="AQ54" s="62">
        <f t="shared" si="0"/>
        <v>233640</v>
      </c>
      <c r="AR54" s="62"/>
      <c r="AS54" s="62"/>
      <c r="AT54" s="62"/>
      <c r="AU54" s="62"/>
      <c r="AV54" s="62"/>
      <c r="AW54" s="62"/>
      <c r="AX54" s="62"/>
      <c r="AY54" s="68"/>
      <c r="AZ54" s="69"/>
      <c r="BA54" s="69"/>
      <c r="BB54" s="69"/>
      <c r="BC54" s="69"/>
      <c r="BD54" s="69"/>
      <c r="BE54" s="69"/>
      <c r="BF54" s="70"/>
      <c r="BG54" s="63"/>
      <c r="BH54" s="63"/>
      <c r="BI54" s="63"/>
      <c r="BJ54" s="63"/>
      <c r="BK54" s="63"/>
      <c r="BL54" s="63"/>
      <c r="BM54" s="63"/>
      <c r="BN54" s="63"/>
      <c r="BO54" s="71">
        <f t="shared" si="1"/>
        <v>32005.479452054795</v>
      </c>
      <c r="BP54" s="72"/>
      <c r="BQ54" s="72"/>
      <c r="BR54" s="72"/>
      <c r="BS54" s="72"/>
      <c r="BT54" s="72"/>
      <c r="BU54" s="72"/>
      <c r="BV54" s="7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2">
        <f t="shared" si="2"/>
        <v>265645.47945205477</v>
      </c>
      <c r="CW54" s="62"/>
      <c r="CX54" s="62"/>
      <c r="CY54" s="62"/>
      <c r="CZ54" s="62"/>
      <c r="DA54" s="62"/>
      <c r="DB54" s="62"/>
      <c r="DC54" s="62"/>
      <c r="DD54" s="62"/>
      <c r="DE54" s="64"/>
    </row>
    <row r="55" spans="1:123" s="130" customFormat="1" ht="23.25" customHeight="1" x14ac:dyDescent="0.2">
      <c r="A55" s="55" t="s">
        <v>94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8" t="s">
        <v>93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9" t="s">
        <v>39</v>
      </c>
      <c r="AE55" s="59"/>
      <c r="AF55" s="59"/>
      <c r="AG55" s="60">
        <v>1</v>
      </c>
      <c r="AH55" s="60"/>
      <c r="AI55" s="60"/>
      <c r="AJ55" s="60"/>
      <c r="AK55" s="65">
        <v>10302</v>
      </c>
      <c r="AL55" s="66"/>
      <c r="AM55" s="66"/>
      <c r="AN55" s="66"/>
      <c r="AO55" s="66"/>
      <c r="AP55" s="67"/>
      <c r="AQ55" s="62">
        <f t="shared" si="0"/>
        <v>123624</v>
      </c>
      <c r="AR55" s="62"/>
      <c r="AS55" s="62"/>
      <c r="AT55" s="62"/>
      <c r="AU55" s="62"/>
      <c r="AV55" s="62"/>
      <c r="AW55" s="62"/>
      <c r="AX55" s="62"/>
      <c r="AY55" s="68"/>
      <c r="AZ55" s="69"/>
      <c r="BA55" s="69"/>
      <c r="BB55" s="69"/>
      <c r="BC55" s="69"/>
      <c r="BD55" s="69"/>
      <c r="BE55" s="69"/>
      <c r="BF55" s="70"/>
      <c r="BG55" s="63"/>
      <c r="BH55" s="63"/>
      <c r="BI55" s="63"/>
      <c r="BJ55" s="63"/>
      <c r="BK55" s="63"/>
      <c r="BL55" s="63"/>
      <c r="BM55" s="63"/>
      <c r="BN55" s="63"/>
      <c r="BO55" s="71">
        <f t="shared" si="1"/>
        <v>16934.794520547945</v>
      </c>
      <c r="BP55" s="72"/>
      <c r="BQ55" s="72"/>
      <c r="BR55" s="72"/>
      <c r="BS55" s="72"/>
      <c r="BT55" s="72"/>
      <c r="BU55" s="72"/>
      <c r="BV55" s="7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2">
        <f t="shared" si="2"/>
        <v>140558.79452054793</v>
      </c>
      <c r="CW55" s="62"/>
      <c r="CX55" s="62"/>
      <c r="CY55" s="62"/>
      <c r="CZ55" s="62"/>
      <c r="DA55" s="62"/>
      <c r="DB55" s="62"/>
      <c r="DC55" s="62"/>
      <c r="DD55" s="62"/>
      <c r="DE55" s="64"/>
    </row>
    <row r="56" spans="1:123" s="130" customFormat="1" ht="23.25" customHeight="1" x14ac:dyDescent="0.2">
      <c r="A56" s="55" t="s">
        <v>95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8" t="s">
        <v>93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9" t="s">
        <v>39</v>
      </c>
      <c r="AE56" s="59"/>
      <c r="AF56" s="59"/>
      <c r="AG56" s="60">
        <v>1</v>
      </c>
      <c r="AH56" s="60"/>
      <c r="AI56" s="60"/>
      <c r="AJ56" s="60"/>
      <c r="AK56" s="65">
        <v>10302</v>
      </c>
      <c r="AL56" s="66"/>
      <c r="AM56" s="66"/>
      <c r="AN56" s="66"/>
      <c r="AO56" s="66"/>
      <c r="AP56" s="67"/>
      <c r="AQ56" s="62">
        <f t="shared" si="0"/>
        <v>123624</v>
      </c>
      <c r="AR56" s="62"/>
      <c r="AS56" s="62"/>
      <c r="AT56" s="62"/>
      <c r="AU56" s="62"/>
      <c r="AV56" s="62"/>
      <c r="AW56" s="62"/>
      <c r="AX56" s="62"/>
      <c r="AY56" s="68"/>
      <c r="AZ56" s="69"/>
      <c r="BA56" s="69"/>
      <c r="BB56" s="69"/>
      <c r="BC56" s="69"/>
      <c r="BD56" s="69"/>
      <c r="BE56" s="69"/>
      <c r="BF56" s="70"/>
      <c r="BG56" s="63"/>
      <c r="BH56" s="63"/>
      <c r="BI56" s="63"/>
      <c r="BJ56" s="63"/>
      <c r="BK56" s="63"/>
      <c r="BL56" s="63"/>
      <c r="BM56" s="63"/>
      <c r="BN56" s="63"/>
      <c r="BO56" s="71">
        <f t="shared" si="1"/>
        <v>16934.794520547945</v>
      </c>
      <c r="BP56" s="72"/>
      <c r="BQ56" s="72"/>
      <c r="BR56" s="72"/>
      <c r="BS56" s="72"/>
      <c r="BT56" s="72"/>
      <c r="BU56" s="72"/>
      <c r="BV56" s="7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2">
        <f t="shared" si="2"/>
        <v>140558.79452054793</v>
      </c>
      <c r="CW56" s="62"/>
      <c r="CX56" s="62"/>
      <c r="CY56" s="62"/>
      <c r="CZ56" s="62"/>
      <c r="DA56" s="62"/>
      <c r="DB56" s="62"/>
      <c r="DC56" s="62"/>
      <c r="DD56" s="62"/>
      <c r="DE56" s="64"/>
    </row>
    <row r="57" spans="1:123" s="130" customFormat="1" ht="23.25" customHeight="1" x14ac:dyDescent="0.2">
      <c r="A57" s="55" t="s">
        <v>96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8" t="s">
        <v>93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9" t="s">
        <v>39</v>
      </c>
      <c r="AE57" s="59"/>
      <c r="AF57" s="59"/>
      <c r="AG57" s="60">
        <v>1</v>
      </c>
      <c r="AH57" s="60"/>
      <c r="AI57" s="60"/>
      <c r="AJ57" s="60"/>
      <c r="AK57" s="65">
        <v>10302</v>
      </c>
      <c r="AL57" s="66"/>
      <c r="AM57" s="66"/>
      <c r="AN57" s="66"/>
      <c r="AO57" s="66"/>
      <c r="AP57" s="67"/>
      <c r="AQ57" s="62">
        <f t="shared" si="0"/>
        <v>123624</v>
      </c>
      <c r="AR57" s="62"/>
      <c r="AS57" s="62"/>
      <c r="AT57" s="62"/>
      <c r="AU57" s="62"/>
      <c r="AV57" s="62"/>
      <c r="AW57" s="62"/>
      <c r="AX57" s="62"/>
      <c r="AY57" s="68"/>
      <c r="AZ57" s="69"/>
      <c r="BA57" s="69"/>
      <c r="BB57" s="69"/>
      <c r="BC57" s="69"/>
      <c r="BD57" s="69"/>
      <c r="BE57" s="69"/>
      <c r="BF57" s="70"/>
      <c r="BG57" s="63"/>
      <c r="BH57" s="63"/>
      <c r="BI57" s="63"/>
      <c r="BJ57" s="63"/>
      <c r="BK57" s="63"/>
      <c r="BL57" s="63"/>
      <c r="BM57" s="63"/>
      <c r="BN57" s="63"/>
      <c r="BO57" s="71">
        <f t="shared" si="1"/>
        <v>16934.794520547945</v>
      </c>
      <c r="BP57" s="72"/>
      <c r="BQ57" s="72"/>
      <c r="BR57" s="72"/>
      <c r="BS57" s="72"/>
      <c r="BT57" s="72"/>
      <c r="BU57" s="72"/>
      <c r="BV57" s="7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2">
        <f t="shared" si="2"/>
        <v>140558.79452054793</v>
      </c>
      <c r="CW57" s="62"/>
      <c r="CX57" s="62"/>
      <c r="CY57" s="62"/>
      <c r="CZ57" s="62"/>
      <c r="DA57" s="62"/>
      <c r="DB57" s="62"/>
      <c r="DC57" s="62"/>
      <c r="DD57" s="62"/>
      <c r="DE57" s="64"/>
    </row>
    <row r="58" spans="1:123" s="130" customFormat="1" ht="23.25" customHeight="1" x14ac:dyDescent="0.2">
      <c r="A58" s="55" t="s">
        <v>97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8" t="s">
        <v>98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 t="s">
        <v>39</v>
      </c>
      <c r="AE58" s="59"/>
      <c r="AF58" s="59"/>
      <c r="AG58" s="60">
        <v>1</v>
      </c>
      <c r="AH58" s="60"/>
      <c r="AI58" s="60"/>
      <c r="AJ58" s="60"/>
      <c r="AK58" s="65">
        <v>15504</v>
      </c>
      <c r="AL58" s="66"/>
      <c r="AM58" s="66"/>
      <c r="AN58" s="66"/>
      <c r="AO58" s="66"/>
      <c r="AP58" s="67"/>
      <c r="AQ58" s="62">
        <f t="shared" si="0"/>
        <v>186048</v>
      </c>
      <c r="AR58" s="62"/>
      <c r="AS58" s="62"/>
      <c r="AT58" s="62"/>
      <c r="AU58" s="62"/>
      <c r="AV58" s="62"/>
      <c r="AW58" s="62"/>
      <c r="AX58" s="62"/>
      <c r="AY58" s="68"/>
      <c r="AZ58" s="69"/>
      <c r="BA58" s="69"/>
      <c r="BB58" s="69"/>
      <c r="BC58" s="69"/>
      <c r="BD58" s="69"/>
      <c r="BE58" s="69"/>
      <c r="BF58" s="70"/>
      <c r="BG58" s="63"/>
      <c r="BH58" s="63"/>
      <c r="BI58" s="63"/>
      <c r="BJ58" s="63"/>
      <c r="BK58" s="63"/>
      <c r="BL58" s="63"/>
      <c r="BM58" s="63"/>
      <c r="BN58" s="63"/>
      <c r="BO58" s="71">
        <f t="shared" si="1"/>
        <v>25486.027397260274</v>
      </c>
      <c r="BP58" s="72"/>
      <c r="BQ58" s="72"/>
      <c r="BR58" s="72"/>
      <c r="BS58" s="72"/>
      <c r="BT58" s="72"/>
      <c r="BU58" s="72"/>
      <c r="BV58" s="7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2">
        <f t="shared" si="2"/>
        <v>211534.02739726027</v>
      </c>
      <c r="CW58" s="62"/>
      <c r="CX58" s="62"/>
      <c r="CY58" s="62"/>
      <c r="CZ58" s="62"/>
      <c r="DA58" s="62"/>
      <c r="DB58" s="62"/>
      <c r="DC58" s="62"/>
      <c r="DD58" s="62"/>
      <c r="DE58" s="64"/>
      <c r="DS58" s="131"/>
    </row>
    <row r="59" spans="1:123" s="130" customFormat="1" ht="23.25" customHeight="1" x14ac:dyDescent="0.2">
      <c r="A59" s="55" t="s">
        <v>99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58" t="s">
        <v>98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 t="s">
        <v>39</v>
      </c>
      <c r="AE59" s="59"/>
      <c r="AF59" s="59"/>
      <c r="AG59" s="60">
        <v>1</v>
      </c>
      <c r="AH59" s="60"/>
      <c r="AI59" s="60"/>
      <c r="AJ59" s="60"/>
      <c r="AK59" s="65">
        <v>16298</v>
      </c>
      <c r="AL59" s="66"/>
      <c r="AM59" s="66"/>
      <c r="AN59" s="66"/>
      <c r="AO59" s="66"/>
      <c r="AP59" s="67"/>
      <c r="AQ59" s="62">
        <f t="shared" si="0"/>
        <v>195576</v>
      </c>
      <c r="AR59" s="62"/>
      <c r="AS59" s="62"/>
      <c r="AT59" s="62"/>
      <c r="AU59" s="62"/>
      <c r="AV59" s="62"/>
      <c r="AW59" s="62"/>
      <c r="AX59" s="62"/>
      <c r="AY59" s="68"/>
      <c r="AZ59" s="69"/>
      <c r="BA59" s="69"/>
      <c r="BB59" s="69"/>
      <c r="BC59" s="69"/>
      <c r="BD59" s="69"/>
      <c r="BE59" s="69"/>
      <c r="BF59" s="70"/>
      <c r="BG59" s="63"/>
      <c r="BH59" s="63"/>
      <c r="BI59" s="63"/>
      <c r="BJ59" s="63"/>
      <c r="BK59" s="63"/>
      <c r="BL59" s="63"/>
      <c r="BM59" s="63"/>
      <c r="BN59" s="63"/>
      <c r="BO59" s="71">
        <f t="shared" si="1"/>
        <v>26791.232876712333</v>
      </c>
      <c r="BP59" s="72"/>
      <c r="BQ59" s="72"/>
      <c r="BR59" s="72"/>
      <c r="BS59" s="72"/>
      <c r="BT59" s="72"/>
      <c r="BU59" s="72"/>
      <c r="BV59" s="7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2">
        <f t="shared" si="2"/>
        <v>222367.23287671234</v>
      </c>
      <c r="CW59" s="62"/>
      <c r="CX59" s="62"/>
      <c r="CY59" s="62"/>
      <c r="CZ59" s="62"/>
      <c r="DA59" s="62"/>
      <c r="DB59" s="62"/>
      <c r="DC59" s="62"/>
      <c r="DD59" s="62"/>
      <c r="DE59" s="64"/>
      <c r="DS59" s="131"/>
    </row>
    <row r="60" spans="1:123" s="130" customFormat="1" ht="23.25" customHeight="1" x14ac:dyDescent="0.2">
      <c r="A60" s="55" t="s">
        <v>100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8" t="s">
        <v>98</v>
      </c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9" t="s">
        <v>39</v>
      </c>
      <c r="AE60" s="59"/>
      <c r="AF60" s="59"/>
      <c r="AG60" s="60">
        <v>2</v>
      </c>
      <c r="AH60" s="60"/>
      <c r="AI60" s="60"/>
      <c r="AJ60" s="60"/>
      <c r="AK60" s="65">
        <v>14181</v>
      </c>
      <c r="AL60" s="66"/>
      <c r="AM60" s="66"/>
      <c r="AN60" s="66"/>
      <c r="AO60" s="66"/>
      <c r="AP60" s="67"/>
      <c r="AQ60" s="62">
        <f t="shared" si="0"/>
        <v>340344</v>
      </c>
      <c r="AR60" s="62"/>
      <c r="AS60" s="62"/>
      <c r="AT60" s="62"/>
      <c r="AU60" s="62"/>
      <c r="AV60" s="62"/>
      <c r="AW60" s="62"/>
      <c r="AX60" s="62"/>
      <c r="AY60" s="68"/>
      <c r="AZ60" s="69"/>
      <c r="BA60" s="69"/>
      <c r="BB60" s="69"/>
      <c r="BC60" s="69"/>
      <c r="BD60" s="69"/>
      <c r="BE60" s="69"/>
      <c r="BF60" s="70"/>
      <c r="BG60" s="63"/>
      <c r="BH60" s="63"/>
      <c r="BI60" s="63"/>
      <c r="BJ60" s="63"/>
      <c r="BK60" s="63"/>
      <c r="BL60" s="63"/>
      <c r="BM60" s="63"/>
      <c r="BN60" s="63"/>
      <c r="BO60" s="71">
        <f t="shared" si="1"/>
        <v>46622.465753424658</v>
      </c>
      <c r="BP60" s="72"/>
      <c r="BQ60" s="72"/>
      <c r="BR60" s="72"/>
      <c r="BS60" s="72"/>
      <c r="BT60" s="72"/>
      <c r="BU60" s="72"/>
      <c r="BV60" s="7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2">
        <f t="shared" si="2"/>
        <v>386966.46575342468</v>
      </c>
      <c r="CW60" s="62"/>
      <c r="CX60" s="62"/>
      <c r="CY60" s="62"/>
      <c r="CZ60" s="62"/>
      <c r="DA60" s="62"/>
      <c r="DB60" s="62"/>
      <c r="DC60" s="62"/>
      <c r="DD60" s="62"/>
      <c r="DE60" s="64"/>
      <c r="DS60" s="131"/>
    </row>
    <row r="61" spans="1:123" s="130" customFormat="1" ht="23.25" customHeight="1" x14ac:dyDescent="0.2">
      <c r="A61" s="55" t="s">
        <v>101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8" t="s">
        <v>98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9" t="s">
        <v>39</v>
      </c>
      <c r="AE61" s="59"/>
      <c r="AF61" s="59"/>
      <c r="AG61" s="60">
        <v>1</v>
      </c>
      <c r="AH61" s="60"/>
      <c r="AI61" s="60"/>
      <c r="AJ61" s="60"/>
      <c r="AK61" s="65">
        <v>8469</v>
      </c>
      <c r="AL61" s="66"/>
      <c r="AM61" s="66"/>
      <c r="AN61" s="66"/>
      <c r="AO61" s="66"/>
      <c r="AP61" s="67"/>
      <c r="AQ61" s="62">
        <f t="shared" si="0"/>
        <v>101628</v>
      </c>
      <c r="AR61" s="62"/>
      <c r="AS61" s="62"/>
      <c r="AT61" s="62"/>
      <c r="AU61" s="62"/>
      <c r="AV61" s="62"/>
      <c r="AW61" s="62"/>
      <c r="AX61" s="62"/>
      <c r="AY61" s="68"/>
      <c r="AZ61" s="69"/>
      <c r="BA61" s="69"/>
      <c r="BB61" s="69"/>
      <c r="BC61" s="69"/>
      <c r="BD61" s="69"/>
      <c r="BE61" s="69"/>
      <c r="BF61" s="70"/>
      <c r="BG61" s="63"/>
      <c r="BH61" s="63"/>
      <c r="BI61" s="63"/>
      <c r="BJ61" s="63"/>
      <c r="BK61" s="63"/>
      <c r="BL61" s="63"/>
      <c r="BM61" s="63"/>
      <c r="BN61" s="63"/>
      <c r="BO61" s="71">
        <f t="shared" si="1"/>
        <v>13921.643835616438</v>
      </c>
      <c r="BP61" s="72"/>
      <c r="BQ61" s="72"/>
      <c r="BR61" s="72"/>
      <c r="BS61" s="72"/>
      <c r="BT61" s="72"/>
      <c r="BU61" s="72"/>
      <c r="BV61" s="7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2">
        <f t="shared" si="2"/>
        <v>115549.64383561644</v>
      </c>
      <c r="CW61" s="62"/>
      <c r="CX61" s="62"/>
      <c r="CY61" s="62"/>
      <c r="CZ61" s="62"/>
      <c r="DA61" s="62"/>
      <c r="DB61" s="62"/>
      <c r="DC61" s="62"/>
      <c r="DD61" s="62"/>
      <c r="DE61" s="64"/>
      <c r="DS61" s="131"/>
    </row>
    <row r="62" spans="1:123" s="130" customFormat="1" ht="23.25" customHeight="1" x14ac:dyDescent="0.2">
      <c r="A62" s="55" t="s">
        <v>102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8" t="s">
        <v>103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 t="s">
        <v>39</v>
      </c>
      <c r="AE62" s="59"/>
      <c r="AF62" s="59"/>
      <c r="AG62" s="60">
        <v>1</v>
      </c>
      <c r="AH62" s="60"/>
      <c r="AI62" s="60"/>
      <c r="AJ62" s="60"/>
      <c r="AK62" s="65">
        <v>11571</v>
      </c>
      <c r="AL62" s="66"/>
      <c r="AM62" s="66"/>
      <c r="AN62" s="66"/>
      <c r="AO62" s="66"/>
      <c r="AP62" s="67"/>
      <c r="AQ62" s="62">
        <f t="shared" si="0"/>
        <v>138852</v>
      </c>
      <c r="AR62" s="62"/>
      <c r="AS62" s="62"/>
      <c r="AT62" s="62"/>
      <c r="AU62" s="62"/>
      <c r="AV62" s="62"/>
      <c r="AW62" s="62"/>
      <c r="AX62" s="62"/>
      <c r="AY62" s="68"/>
      <c r="AZ62" s="69"/>
      <c r="BA62" s="69"/>
      <c r="BB62" s="69"/>
      <c r="BC62" s="69"/>
      <c r="BD62" s="69"/>
      <c r="BE62" s="69"/>
      <c r="BF62" s="70"/>
      <c r="BG62" s="63"/>
      <c r="BH62" s="63"/>
      <c r="BI62" s="63"/>
      <c r="BJ62" s="63"/>
      <c r="BK62" s="63"/>
      <c r="BL62" s="63"/>
      <c r="BM62" s="63"/>
      <c r="BN62" s="63"/>
      <c r="BO62" s="71">
        <f t="shared" si="1"/>
        <v>19020.821917808222</v>
      </c>
      <c r="BP62" s="72"/>
      <c r="BQ62" s="72"/>
      <c r="BR62" s="72"/>
      <c r="BS62" s="72"/>
      <c r="BT62" s="72"/>
      <c r="BU62" s="72"/>
      <c r="BV62" s="7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2">
        <f t="shared" si="2"/>
        <v>157872.82191780821</v>
      </c>
      <c r="CW62" s="62"/>
      <c r="CX62" s="62"/>
      <c r="CY62" s="62"/>
      <c r="CZ62" s="62"/>
      <c r="DA62" s="62"/>
      <c r="DB62" s="62"/>
      <c r="DC62" s="62"/>
      <c r="DD62" s="62"/>
      <c r="DE62" s="64"/>
      <c r="DS62" s="131"/>
    </row>
    <row r="63" spans="1:123" s="130" customFormat="1" ht="23.25" customHeight="1" x14ac:dyDescent="0.2">
      <c r="A63" s="55" t="s">
        <v>104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58" t="s">
        <v>103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9" t="s">
        <v>39</v>
      </c>
      <c r="AE63" s="59"/>
      <c r="AF63" s="59"/>
      <c r="AG63" s="60">
        <v>1</v>
      </c>
      <c r="AH63" s="60"/>
      <c r="AI63" s="60"/>
      <c r="AJ63" s="60"/>
      <c r="AK63" s="65">
        <v>9064</v>
      </c>
      <c r="AL63" s="66"/>
      <c r="AM63" s="66"/>
      <c r="AN63" s="66"/>
      <c r="AO63" s="66"/>
      <c r="AP63" s="67"/>
      <c r="AQ63" s="62">
        <f t="shared" si="0"/>
        <v>108768</v>
      </c>
      <c r="AR63" s="62"/>
      <c r="AS63" s="62"/>
      <c r="AT63" s="62"/>
      <c r="AU63" s="62"/>
      <c r="AV63" s="62"/>
      <c r="AW63" s="62"/>
      <c r="AX63" s="62"/>
      <c r="AY63" s="68"/>
      <c r="AZ63" s="69"/>
      <c r="BA63" s="69"/>
      <c r="BB63" s="69"/>
      <c r="BC63" s="69"/>
      <c r="BD63" s="69"/>
      <c r="BE63" s="69"/>
      <c r="BF63" s="70"/>
      <c r="BG63" s="63"/>
      <c r="BH63" s="63"/>
      <c r="BI63" s="63"/>
      <c r="BJ63" s="63"/>
      <c r="BK63" s="63"/>
      <c r="BL63" s="63"/>
      <c r="BM63" s="63"/>
      <c r="BN63" s="63"/>
      <c r="BO63" s="71">
        <f t="shared" si="1"/>
        <v>14899.726027397261</v>
      </c>
      <c r="BP63" s="72"/>
      <c r="BQ63" s="72"/>
      <c r="BR63" s="72"/>
      <c r="BS63" s="72"/>
      <c r="BT63" s="72"/>
      <c r="BU63" s="72"/>
      <c r="BV63" s="7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2">
        <f t="shared" si="2"/>
        <v>123667.72602739726</v>
      </c>
      <c r="CW63" s="62"/>
      <c r="CX63" s="62"/>
      <c r="CY63" s="62"/>
      <c r="CZ63" s="62"/>
      <c r="DA63" s="62"/>
      <c r="DB63" s="62"/>
      <c r="DC63" s="62"/>
      <c r="DD63" s="62"/>
      <c r="DE63" s="64"/>
      <c r="DS63" s="131"/>
    </row>
    <row r="64" spans="1:123" s="130" customFormat="1" ht="23.25" customHeight="1" x14ac:dyDescent="0.2">
      <c r="A64" s="55" t="s">
        <v>105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8" t="s">
        <v>103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9" t="s">
        <v>39</v>
      </c>
      <c r="AE64" s="59"/>
      <c r="AF64" s="59"/>
      <c r="AG64" s="60">
        <v>1</v>
      </c>
      <c r="AH64" s="60"/>
      <c r="AI64" s="60"/>
      <c r="AJ64" s="60"/>
      <c r="AK64" s="65">
        <v>4440</v>
      </c>
      <c r="AL64" s="66"/>
      <c r="AM64" s="66"/>
      <c r="AN64" s="66"/>
      <c r="AO64" s="66"/>
      <c r="AP64" s="67"/>
      <c r="AQ64" s="62">
        <f t="shared" si="0"/>
        <v>53280</v>
      </c>
      <c r="AR64" s="62"/>
      <c r="AS64" s="62"/>
      <c r="AT64" s="62"/>
      <c r="AU64" s="62"/>
      <c r="AV64" s="62"/>
      <c r="AW64" s="62"/>
      <c r="AX64" s="62"/>
      <c r="AY64" s="68"/>
      <c r="AZ64" s="69"/>
      <c r="BA64" s="69"/>
      <c r="BB64" s="69"/>
      <c r="BC64" s="69"/>
      <c r="BD64" s="69"/>
      <c r="BE64" s="69"/>
      <c r="BF64" s="70"/>
      <c r="BG64" s="63"/>
      <c r="BH64" s="63"/>
      <c r="BI64" s="63"/>
      <c r="BJ64" s="63"/>
      <c r="BK64" s="63"/>
      <c r="BL64" s="63"/>
      <c r="BM64" s="63"/>
      <c r="BN64" s="63"/>
      <c r="BO64" s="71">
        <f t="shared" si="1"/>
        <v>7298.6301369863013</v>
      </c>
      <c r="BP64" s="72"/>
      <c r="BQ64" s="72"/>
      <c r="BR64" s="72"/>
      <c r="BS64" s="72"/>
      <c r="BT64" s="72"/>
      <c r="BU64" s="72"/>
      <c r="BV64" s="7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2">
        <f t="shared" si="2"/>
        <v>60578.630136986299</v>
      </c>
      <c r="CW64" s="62"/>
      <c r="CX64" s="62"/>
      <c r="CY64" s="62"/>
      <c r="CZ64" s="62"/>
      <c r="DA64" s="62"/>
      <c r="DB64" s="62"/>
      <c r="DC64" s="62"/>
      <c r="DD64" s="62"/>
      <c r="DE64" s="64"/>
      <c r="DS64" s="131"/>
    </row>
    <row r="65" spans="1:109" s="130" customFormat="1" ht="23.25" customHeight="1" x14ac:dyDescent="0.2">
      <c r="A65" s="55" t="s">
        <v>106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58" t="s">
        <v>107</v>
      </c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 t="s">
        <v>39</v>
      </c>
      <c r="AE65" s="59"/>
      <c r="AF65" s="59"/>
      <c r="AG65" s="60">
        <v>1</v>
      </c>
      <c r="AH65" s="60"/>
      <c r="AI65" s="60"/>
      <c r="AJ65" s="60"/>
      <c r="AK65" s="65">
        <v>15504</v>
      </c>
      <c r="AL65" s="66"/>
      <c r="AM65" s="66"/>
      <c r="AN65" s="66"/>
      <c r="AO65" s="66"/>
      <c r="AP65" s="67"/>
      <c r="AQ65" s="62">
        <f t="shared" si="0"/>
        <v>186048</v>
      </c>
      <c r="AR65" s="62"/>
      <c r="AS65" s="62"/>
      <c r="AT65" s="62"/>
      <c r="AU65" s="62"/>
      <c r="AV65" s="62"/>
      <c r="AW65" s="62"/>
      <c r="AX65" s="62"/>
      <c r="AY65" s="68"/>
      <c r="AZ65" s="69"/>
      <c r="BA65" s="69"/>
      <c r="BB65" s="69"/>
      <c r="BC65" s="69"/>
      <c r="BD65" s="69"/>
      <c r="BE65" s="69"/>
      <c r="BF65" s="70"/>
      <c r="BG65" s="63"/>
      <c r="BH65" s="63"/>
      <c r="BI65" s="63"/>
      <c r="BJ65" s="63"/>
      <c r="BK65" s="63"/>
      <c r="BL65" s="63"/>
      <c r="BM65" s="63"/>
      <c r="BN65" s="63"/>
      <c r="BO65" s="71">
        <f t="shared" si="1"/>
        <v>25486.027397260274</v>
      </c>
      <c r="BP65" s="72"/>
      <c r="BQ65" s="72"/>
      <c r="BR65" s="72"/>
      <c r="BS65" s="72"/>
      <c r="BT65" s="72"/>
      <c r="BU65" s="72"/>
      <c r="BV65" s="7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2">
        <f t="shared" si="2"/>
        <v>211534.02739726027</v>
      </c>
      <c r="CW65" s="62"/>
      <c r="CX65" s="62"/>
      <c r="CY65" s="62"/>
      <c r="CZ65" s="62"/>
      <c r="DA65" s="62"/>
      <c r="DB65" s="62"/>
      <c r="DC65" s="62"/>
      <c r="DD65" s="62"/>
      <c r="DE65" s="64"/>
    </row>
    <row r="66" spans="1:109" s="130" customFormat="1" ht="23.25" customHeight="1" x14ac:dyDescent="0.2">
      <c r="A66" s="55" t="s">
        <v>108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58" t="s">
        <v>107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 t="s">
        <v>39</v>
      </c>
      <c r="AE66" s="59"/>
      <c r="AF66" s="59"/>
      <c r="AG66" s="60">
        <v>1</v>
      </c>
      <c r="AH66" s="60"/>
      <c r="AI66" s="60"/>
      <c r="AJ66" s="60"/>
      <c r="AK66" s="65">
        <v>15504</v>
      </c>
      <c r="AL66" s="66"/>
      <c r="AM66" s="66"/>
      <c r="AN66" s="66"/>
      <c r="AO66" s="66"/>
      <c r="AP66" s="67"/>
      <c r="AQ66" s="62">
        <f t="shared" si="0"/>
        <v>186048</v>
      </c>
      <c r="AR66" s="62"/>
      <c r="AS66" s="62"/>
      <c r="AT66" s="62"/>
      <c r="AU66" s="62"/>
      <c r="AV66" s="62"/>
      <c r="AW66" s="62"/>
      <c r="AX66" s="62"/>
      <c r="AY66" s="68"/>
      <c r="AZ66" s="69"/>
      <c r="BA66" s="69"/>
      <c r="BB66" s="69"/>
      <c r="BC66" s="69"/>
      <c r="BD66" s="69"/>
      <c r="BE66" s="69"/>
      <c r="BF66" s="70"/>
      <c r="BG66" s="63"/>
      <c r="BH66" s="63"/>
      <c r="BI66" s="63"/>
      <c r="BJ66" s="63"/>
      <c r="BK66" s="63"/>
      <c r="BL66" s="63"/>
      <c r="BM66" s="63"/>
      <c r="BN66" s="63"/>
      <c r="BO66" s="71">
        <f t="shared" si="1"/>
        <v>25486.027397260274</v>
      </c>
      <c r="BP66" s="72"/>
      <c r="BQ66" s="72"/>
      <c r="BR66" s="72"/>
      <c r="BS66" s="72"/>
      <c r="BT66" s="72"/>
      <c r="BU66" s="72"/>
      <c r="BV66" s="7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2">
        <f t="shared" si="2"/>
        <v>211534.02739726027</v>
      </c>
      <c r="CW66" s="62"/>
      <c r="CX66" s="62"/>
      <c r="CY66" s="62"/>
      <c r="CZ66" s="62"/>
      <c r="DA66" s="62"/>
      <c r="DB66" s="62"/>
      <c r="DC66" s="62"/>
      <c r="DD66" s="62"/>
      <c r="DE66" s="64"/>
    </row>
    <row r="67" spans="1:109" s="130" customFormat="1" ht="23.25" customHeight="1" x14ac:dyDescent="0.2">
      <c r="A67" s="55" t="s">
        <v>109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8" t="s">
        <v>107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 t="s">
        <v>39</v>
      </c>
      <c r="AE67" s="59"/>
      <c r="AF67" s="59"/>
      <c r="AG67" s="60">
        <v>1</v>
      </c>
      <c r="AH67" s="60"/>
      <c r="AI67" s="60"/>
      <c r="AJ67" s="60"/>
      <c r="AK67" s="65">
        <v>9064</v>
      </c>
      <c r="AL67" s="66"/>
      <c r="AM67" s="66"/>
      <c r="AN67" s="66"/>
      <c r="AO67" s="66"/>
      <c r="AP67" s="67"/>
      <c r="AQ67" s="62">
        <f t="shared" si="0"/>
        <v>108768</v>
      </c>
      <c r="AR67" s="62"/>
      <c r="AS67" s="62"/>
      <c r="AT67" s="62"/>
      <c r="AU67" s="62"/>
      <c r="AV67" s="62"/>
      <c r="AW67" s="62"/>
      <c r="AX67" s="62"/>
      <c r="AY67" s="68"/>
      <c r="AZ67" s="69"/>
      <c r="BA67" s="69"/>
      <c r="BB67" s="69"/>
      <c r="BC67" s="69"/>
      <c r="BD67" s="69"/>
      <c r="BE67" s="69"/>
      <c r="BF67" s="70"/>
      <c r="BG67" s="63"/>
      <c r="BH67" s="63"/>
      <c r="BI67" s="63"/>
      <c r="BJ67" s="63"/>
      <c r="BK67" s="63"/>
      <c r="BL67" s="63"/>
      <c r="BM67" s="63"/>
      <c r="BN67" s="63"/>
      <c r="BO67" s="71">
        <f t="shared" si="1"/>
        <v>14899.726027397261</v>
      </c>
      <c r="BP67" s="72"/>
      <c r="BQ67" s="72"/>
      <c r="BR67" s="72"/>
      <c r="BS67" s="72"/>
      <c r="BT67" s="72"/>
      <c r="BU67" s="72"/>
      <c r="BV67" s="7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2">
        <f t="shared" si="2"/>
        <v>123667.72602739726</v>
      </c>
      <c r="CW67" s="62"/>
      <c r="CX67" s="62"/>
      <c r="CY67" s="62"/>
      <c r="CZ67" s="62"/>
      <c r="DA67" s="62"/>
      <c r="DB67" s="62"/>
      <c r="DC67" s="62"/>
      <c r="DD67" s="62"/>
      <c r="DE67" s="64"/>
    </row>
    <row r="68" spans="1:109" s="130" customFormat="1" ht="23.25" customHeight="1" x14ac:dyDescent="0.2">
      <c r="A68" s="55" t="s">
        <v>110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8" t="s">
        <v>107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 t="s">
        <v>39</v>
      </c>
      <c r="AE68" s="59"/>
      <c r="AF68" s="59"/>
      <c r="AG68" s="60">
        <v>1</v>
      </c>
      <c r="AH68" s="60"/>
      <c r="AI68" s="60"/>
      <c r="AJ68" s="60"/>
      <c r="AK68" s="65">
        <v>9064</v>
      </c>
      <c r="AL68" s="66"/>
      <c r="AM68" s="66"/>
      <c r="AN68" s="66"/>
      <c r="AO68" s="66"/>
      <c r="AP68" s="67"/>
      <c r="AQ68" s="62">
        <f t="shared" si="0"/>
        <v>108768</v>
      </c>
      <c r="AR68" s="62"/>
      <c r="AS68" s="62"/>
      <c r="AT68" s="62"/>
      <c r="AU68" s="62"/>
      <c r="AV68" s="62"/>
      <c r="AW68" s="62"/>
      <c r="AX68" s="62"/>
      <c r="AY68" s="68"/>
      <c r="AZ68" s="69"/>
      <c r="BA68" s="69"/>
      <c r="BB68" s="69"/>
      <c r="BC68" s="69"/>
      <c r="BD68" s="69"/>
      <c r="BE68" s="69"/>
      <c r="BF68" s="70"/>
      <c r="BG68" s="63"/>
      <c r="BH68" s="63"/>
      <c r="BI68" s="63"/>
      <c r="BJ68" s="63"/>
      <c r="BK68" s="63"/>
      <c r="BL68" s="63"/>
      <c r="BM68" s="63"/>
      <c r="BN68" s="63"/>
      <c r="BO68" s="71">
        <f t="shared" si="1"/>
        <v>14899.726027397261</v>
      </c>
      <c r="BP68" s="72"/>
      <c r="BQ68" s="72"/>
      <c r="BR68" s="72"/>
      <c r="BS68" s="72"/>
      <c r="BT68" s="72"/>
      <c r="BU68" s="72"/>
      <c r="BV68" s="7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2">
        <f t="shared" si="2"/>
        <v>123667.72602739726</v>
      </c>
      <c r="CW68" s="62"/>
      <c r="CX68" s="62"/>
      <c r="CY68" s="62"/>
      <c r="CZ68" s="62"/>
      <c r="DA68" s="62"/>
      <c r="DB68" s="62"/>
      <c r="DC68" s="62"/>
      <c r="DD68" s="62"/>
      <c r="DE68" s="64"/>
    </row>
    <row r="69" spans="1:109" s="130" customFormat="1" ht="23.25" customHeight="1" x14ac:dyDescent="0.2">
      <c r="A69" s="55" t="s">
        <v>111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58" t="s">
        <v>107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9" t="s">
        <v>39</v>
      </c>
      <c r="AE69" s="59"/>
      <c r="AF69" s="59"/>
      <c r="AG69" s="60">
        <v>2</v>
      </c>
      <c r="AH69" s="60"/>
      <c r="AI69" s="60"/>
      <c r="AJ69" s="60"/>
      <c r="AK69" s="65">
        <v>7885</v>
      </c>
      <c r="AL69" s="66"/>
      <c r="AM69" s="66"/>
      <c r="AN69" s="66"/>
      <c r="AO69" s="66"/>
      <c r="AP69" s="67"/>
      <c r="AQ69" s="62">
        <f t="shared" si="0"/>
        <v>189240</v>
      </c>
      <c r="AR69" s="62"/>
      <c r="AS69" s="62"/>
      <c r="AT69" s="62"/>
      <c r="AU69" s="62"/>
      <c r="AV69" s="62"/>
      <c r="AW69" s="62"/>
      <c r="AX69" s="62"/>
      <c r="AY69" s="68"/>
      <c r="AZ69" s="69"/>
      <c r="BA69" s="69"/>
      <c r="BB69" s="69"/>
      <c r="BC69" s="69"/>
      <c r="BD69" s="69"/>
      <c r="BE69" s="69"/>
      <c r="BF69" s="70"/>
      <c r="BG69" s="63"/>
      <c r="BH69" s="63"/>
      <c r="BI69" s="63"/>
      <c r="BJ69" s="63"/>
      <c r="BK69" s="63"/>
      <c r="BL69" s="63"/>
      <c r="BM69" s="63"/>
      <c r="BN69" s="63"/>
      <c r="BO69" s="71">
        <f t="shared" si="1"/>
        <v>25923.28767123288</v>
      </c>
      <c r="BP69" s="72"/>
      <c r="BQ69" s="72"/>
      <c r="BR69" s="72"/>
      <c r="BS69" s="72"/>
      <c r="BT69" s="72"/>
      <c r="BU69" s="72"/>
      <c r="BV69" s="7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2">
        <f t="shared" si="2"/>
        <v>215163.28767123289</v>
      </c>
      <c r="CW69" s="62"/>
      <c r="CX69" s="62"/>
      <c r="CY69" s="62"/>
      <c r="CZ69" s="62"/>
      <c r="DA69" s="62"/>
      <c r="DB69" s="62"/>
      <c r="DC69" s="62"/>
      <c r="DD69" s="62"/>
      <c r="DE69" s="64"/>
    </row>
    <row r="70" spans="1:109" s="130" customFormat="1" ht="23.25" customHeight="1" x14ac:dyDescent="0.2">
      <c r="A70" s="55" t="s">
        <v>112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8" t="s">
        <v>107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9" t="s">
        <v>39</v>
      </c>
      <c r="AE70" s="59"/>
      <c r="AF70" s="59"/>
      <c r="AG70" s="60">
        <v>1</v>
      </c>
      <c r="AH70" s="60"/>
      <c r="AI70" s="60"/>
      <c r="AJ70" s="60"/>
      <c r="AK70" s="65">
        <v>8118</v>
      </c>
      <c r="AL70" s="66"/>
      <c r="AM70" s="66"/>
      <c r="AN70" s="66"/>
      <c r="AO70" s="66"/>
      <c r="AP70" s="67"/>
      <c r="AQ70" s="62">
        <f t="shared" si="0"/>
        <v>97416</v>
      </c>
      <c r="AR70" s="62"/>
      <c r="AS70" s="62"/>
      <c r="AT70" s="62"/>
      <c r="AU70" s="62"/>
      <c r="AV70" s="62"/>
      <c r="AW70" s="62"/>
      <c r="AX70" s="62"/>
      <c r="AY70" s="68"/>
      <c r="AZ70" s="69"/>
      <c r="BA70" s="69"/>
      <c r="BB70" s="69"/>
      <c r="BC70" s="69"/>
      <c r="BD70" s="69"/>
      <c r="BE70" s="69"/>
      <c r="BF70" s="70"/>
      <c r="BG70" s="63"/>
      <c r="BH70" s="63"/>
      <c r="BI70" s="63"/>
      <c r="BJ70" s="63"/>
      <c r="BK70" s="63"/>
      <c r="BL70" s="63"/>
      <c r="BM70" s="63"/>
      <c r="BN70" s="63"/>
      <c r="BO70" s="71">
        <f t="shared" si="1"/>
        <v>13344.657534246577</v>
      </c>
      <c r="BP70" s="72"/>
      <c r="BQ70" s="72"/>
      <c r="BR70" s="72"/>
      <c r="BS70" s="72"/>
      <c r="BT70" s="72"/>
      <c r="BU70" s="72"/>
      <c r="BV70" s="7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2">
        <f t="shared" si="2"/>
        <v>110760.65753424658</v>
      </c>
      <c r="CW70" s="62"/>
      <c r="CX70" s="62"/>
      <c r="CY70" s="62"/>
      <c r="CZ70" s="62"/>
      <c r="DA70" s="62"/>
      <c r="DB70" s="62"/>
      <c r="DC70" s="62"/>
      <c r="DD70" s="62"/>
      <c r="DE70" s="64"/>
    </row>
    <row r="71" spans="1:109" s="130" customFormat="1" ht="23.25" customHeight="1" x14ac:dyDescent="0.2">
      <c r="A71" s="55" t="s">
        <v>113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8" t="s">
        <v>107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 t="s">
        <v>39</v>
      </c>
      <c r="AE71" s="59"/>
      <c r="AF71" s="59"/>
      <c r="AG71" s="60">
        <v>2</v>
      </c>
      <c r="AH71" s="60"/>
      <c r="AI71" s="60"/>
      <c r="AJ71" s="60"/>
      <c r="AK71" s="65">
        <v>7242</v>
      </c>
      <c r="AL71" s="66"/>
      <c r="AM71" s="66"/>
      <c r="AN71" s="66"/>
      <c r="AO71" s="66"/>
      <c r="AP71" s="67"/>
      <c r="AQ71" s="62">
        <f t="shared" si="0"/>
        <v>173808</v>
      </c>
      <c r="AR71" s="62"/>
      <c r="AS71" s="62"/>
      <c r="AT71" s="62"/>
      <c r="AU71" s="62"/>
      <c r="AV71" s="62"/>
      <c r="AW71" s="62"/>
      <c r="AX71" s="62"/>
      <c r="AY71" s="68"/>
      <c r="AZ71" s="69"/>
      <c r="BA71" s="69"/>
      <c r="BB71" s="69"/>
      <c r="BC71" s="69"/>
      <c r="BD71" s="69"/>
      <c r="BE71" s="69"/>
      <c r="BF71" s="70"/>
      <c r="BG71" s="63"/>
      <c r="BH71" s="63"/>
      <c r="BI71" s="63"/>
      <c r="BJ71" s="63"/>
      <c r="BK71" s="63"/>
      <c r="BL71" s="63"/>
      <c r="BM71" s="63"/>
      <c r="BN71" s="63"/>
      <c r="BO71" s="71">
        <f t="shared" si="1"/>
        <v>23809.315068493153</v>
      </c>
      <c r="BP71" s="72"/>
      <c r="BQ71" s="72"/>
      <c r="BR71" s="72"/>
      <c r="BS71" s="72"/>
      <c r="BT71" s="72"/>
      <c r="BU71" s="72"/>
      <c r="BV71" s="7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2">
        <f t="shared" si="2"/>
        <v>197617.31506849316</v>
      </c>
      <c r="CW71" s="62"/>
      <c r="CX71" s="62"/>
      <c r="CY71" s="62"/>
      <c r="CZ71" s="62"/>
      <c r="DA71" s="62"/>
      <c r="DB71" s="62"/>
      <c r="DC71" s="62"/>
      <c r="DD71" s="62"/>
      <c r="DE71" s="64"/>
    </row>
    <row r="72" spans="1:109" s="130" customFormat="1" ht="23.25" customHeight="1" x14ac:dyDescent="0.2">
      <c r="A72" s="55" t="s">
        <v>114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8" t="s">
        <v>107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 t="s">
        <v>39</v>
      </c>
      <c r="AE72" s="59"/>
      <c r="AF72" s="59"/>
      <c r="AG72" s="60">
        <v>1</v>
      </c>
      <c r="AH72" s="60"/>
      <c r="AI72" s="60"/>
      <c r="AJ72" s="60"/>
      <c r="AK72" s="65">
        <v>10302</v>
      </c>
      <c r="AL72" s="66"/>
      <c r="AM72" s="66"/>
      <c r="AN72" s="66"/>
      <c r="AO72" s="66"/>
      <c r="AP72" s="67"/>
      <c r="AQ72" s="62">
        <f t="shared" ref="AQ72:AQ135" si="3">AG72*AK72*12</f>
        <v>123624</v>
      </c>
      <c r="AR72" s="62"/>
      <c r="AS72" s="62"/>
      <c r="AT72" s="62"/>
      <c r="AU72" s="62"/>
      <c r="AV72" s="62"/>
      <c r="AW72" s="62"/>
      <c r="AX72" s="62"/>
      <c r="AY72" s="68"/>
      <c r="AZ72" s="69"/>
      <c r="BA72" s="69"/>
      <c r="BB72" s="69"/>
      <c r="BC72" s="69"/>
      <c r="BD72" s="69"/>
      <c r="BE72" s="69"/>
      <c r="BF72" s="70"/>
      <c r="BG72" s="63"/>
      <c r="BH72" s="63"/>
      <c r="BI72" s="63"/>
      <c r="BJ72" s="63"/>
      <c r="BK72" s="63"/>
      <c r="BL72" s="63"/>
      <c r="BM72" s="63"/>
      <c r="BN72" s="63"/>
      <c r="BO72" s="71">
        <f t="shared" ref="BO72:BO135" si="4">AQ72/365*50</f>
        <v>16934.794520547945</v>
      </c>
      <c r="BP72" s="72"/>
      <c r="BQ72" s="72"/>
      <c r="BR72" s="72"/>
      <c r="BS72" s="72"/>
      <c r="BT72" s="72"/>
      <c r="BU72" s="72"/>
      <c r="BV72" s="7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2">
        <f t="shared" ref="CV72:CV135" si="5">SUM(AQ72:CU72)</f>
        <v>140558.79452054793</v>
      </c>
      <c r="CW72" s="62"/>
      <c r="CX72" s="62"/>
      <c r="CY72" s="62"/>
      <c r="CZ72" s="62"/>
      <c r="DA72" s="62"/>
      <c r="DB72" s="62"/>
      <c r="DC72" s="62"/>
      <c r="DD72" s="62"/>
      <c r="DE72" s="64"/>
    </row>
    <row r="73" spans="1:109" s="130" customFormat="1" ht="23.25" customHeight="1" x14ac:dyDescent="0.2">
      <c r="A73" s="55" t="s">
        <v>115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83" t="s">
        <v>116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5"/>
      <c r="AD73" s="59" t="s">
        <v>39</v>
      </c>
      <c r="AE73" s="59"/>
      <c r="AF73" s="59"/>
      <c r="AG73" s="60">
        <v>1</v>
      </c>
      <c r="AH73" s="60"/>
      <c r="AI73" s="60"/>
      <c r="AJ73" s="60"/>
      <c r="AK73" s="65">
        <v>10302</v>
      </c>
      <c r="AL73" s="66"/>
      <c r="AM73" s="66"/>
      <c r="AN73" s="66"/>
      <c r="AO73" s="66"/>
      <c r="AP73" s="67"/>
      <c r="AQ73" s="62">
        <f t="shared" si="3"/>
        <v>123624</v>
      </c>
      <c r="AR73" s="62"/>
      <c r="AS73" s="62"/>
      <c r="AT73" s="62"/>
      <c r="AU73" s="62"/>
      <c r="AV73" s="62"/>
      <c r="AW73" s="62"/>
      <c r="AX73" s="62"/>
      <c r="AY73" s="68"/>
      <c r="AZ73" s="69"/>
      <c r="BA73" s="69"/>
      <c r="BB73" s="69"/>
      <c r="BC73" s="69"/>
      <c r="BD73" s="69"/>
      <c r="BE73" s="69"/>
      <c r="BF73" s="70"/>
      <c r="BG73" s="63"/>
      <c r="BH73" s="63"/>
      <c r="BI73" s="63"/>
      <c r="BJ73" s="63"/>
      <c r="BK73" s="63"/>
      <c r="BL73" s="63"/>
      <c r="BM73" s="63"/>
      <c r="BN73" s="63"/>
      <c r="BO73" s="71">
        <f t="shared" si="4"/>
        <v>16934.794520547945</v>
      </c>
      <c r="BP73" s="72"/>
      <c r="BQ73" s="72"/>
      <c r="BR73" s="72"/>
      <c r="BS73" s="72"/>
      <c r="BT73" s="72"/>
      <c r="BU73" s="72"/>
      <c r="BV73" s="7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2">
        <f t="shared" si="5"/>
        <v>140558.79452054793</v>
      </c>
      <c r="CW73" s="62"/>
      <c r="CX73" s="62"/>
      <c r="CY73" s="62"/>
      <c r="CZ73" s="62"/>
      <c r="DA73" s="62"/>
      <c r="DB73" s="62"/>
      <c r="DC73" s="62"/>
      <c r="DD73" s="62"/>
      <c r="DE73" s="64"/>
    </row>
    <row r="74" spans="1:109" s="130" customFormat="1" ht="23.25" customHeight="1" x14ac:dyDescent="0.2">
      <c r="A74" s="55" t="s">
        <v>117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83" t="s">
        <v>118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59" t="s">
        <v>39</v>
      </c>
      <c r="AE74" s="59"/>
      <c r="AF74" s="59"/>
      <c r="AG74" s="60">
        <v>1</v>
      </c>
      <c r="AH74" s="60"/>
      <c r="AI74" s="60"/>
      <c r="AJ74" s="60"/>
      <c r="AK74" s="65">
        <v>10302</v>
      </c>
      <c r="AL74" s="66"/>
      <c r="AM74" s="66"/>
      <c r="AN74" s="66"/>
      <c r="AO74" s="66"/>
      <c r="AP74" s="67"/>
      <c r="AQ74" s="62">
        <f t="shared" si="3"/>
        <v>123624</v>
      </c>
      <c r="AR74" s="62"/>
      <c r="AS74" s="62"/>
      <c r="AT74" s="62"/>
      <c r="AU74" s="62"/>
      <c r="AV74" s="62"/>
      <c r="AW74" s="62"/>
      <c r="AX74" s="62"/>
      <c r="AY74" s="68"/>
      <c r="AZ74" s="69"/>
      <c r="BA74" s="69"/>
      <c r="BB74" s="69"/>
      <c r="BC74" s="69"/>
      <c r="BD74" s="69"/>
      <c r="BE74" s="69"/>
      <c r="BF74" s="70"/>
      <c r="BG74" s="63"/>
      <c r="BH74" s="63"/>
      <c r="BI74" s="63"/>
      <c r="BJ74" s="63"/>
      <c r="BK74" s="63"/>
      <c r="BL74" s="63"/>
      <c r="BM74" s="63"/>
      <c r="BN74" s="63"/>
      <c r="BO74" s="71">
        <f t="shared" si="4"/>
        <v>16934.794520547945</v>
      </c>
      <c r="BP74" s="72"/>
      <c r="BQ74" s="72"/>
      <c r="BR74" s="72"/>
      <c r="BS74" s="72"/>
      <c r="BT74" s="72"/>
      <c r="BU74" s="72"/>
      <c r="BV74" s="7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2">
        <f t="shared" si="5"/>
        <v>140558.79452054793</v>
      </c>
      <c r="CW74" s="62"/>
      <c r="CX74" s="62"/>
      <c r="CY74" s="62"/>
      <c r="CZ74" s="62"/>
      <c r="DA74" s="62"/>
      <c r="DB74" s="62"/>
      <c r="DC74" s="62"/>
      <c r="DD74" s="62"/>
      <c r="DE74" s="64"/>
    </row>
    <row r="75" spans="1:109" s="130" customFormat="1" ht="23.25" customHeight="1" x14ac:dyDescent="0.2">
      <c r="A75" s="55" t="s">
        <v>119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83" t="s">
        <v>120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5"/>
      <c r="AD75" s="59" t="s">
        <v>39</v>
      </c>
      <c r="AE75" s="59"/>
      <c r="AF75" s="59"/>
      <c r="AG75" s="60">
        <v>1</v>
      </c>
      <c r="AH75" s="60"/>
      <c r="AI75" s="60"/>
      <c r="AJ75" s="60"/>
      <c r="AK75" s="65">
        <v>15504</v>
      </c>
      <c r="AL75" s="66"/>
      <c r="AM75" s="66"/>
      <c r="AN75" s="66"/>
      <c r="AO75" s="66"/>
      <c r="AP75" s="67"/>
      <c r="AQ75" s="62">
        <f t="shared" si="3"/>
        <v>186048</v>
      </c>
      <c r="AR75" s="62"/>
      <c r="AS75" s="62"/>
      <c r="AT75" s="62"/>
      <c r="AU75" s="62"/>
      <c r="AV75" s="62"/>
      <c r="AW75" s="62"/>
      <c r="AX75" s="62"/>
      <c r="AY75" s="68"/>
      <c r="AZ75" s="69"/>
      <c r="BA75" s="69"/>
      <c r="BB75" s="69"/>
      <c r="BC75" s="69"/>
      <c r="BD75" s="69"/>
      <c r="BE75" s="69"/>
      <c r="BF75" s="70"/>
      <c r="BG75" s="63"/>
      <c r="BH75" s="63"/>
      <c r="BI75" s="63"/>
      <c r="BJ75" s="63"/>
      <c r="BK75" s="63"/>
      <c r="BL75" s="63"/>
      <c r="BM75" s="63"/>
      <c r="BN75" s="63"/>
      <c r="BO75" s="71">
        <f t="shared" si="4"/>
        <v>25486.027397260274</v>
      </c>
      <c r="BP75" s="72"/>
      <c r="BQ75" s="72"/>
      <c r="BR75" s="72"/>
      <c r="BS75" s="72"/>
      <c r="BT75" s="72"/>
      <c r="BU75" s="72"/>
      <c r="BV75" s="7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2">
        <f t="shared" si="5"/>
        <v>211534.02739726027</v>
      </c>
      <c r="CW75" s="62"/>
      <c r="CX75" s="62"/>
      <c r="CY75" s="62"/>
      <c r="CZ75" s="62"/>
      <c r="DA75" s="62"/>
      <c r="DB75" s="62"/>
      <c r="DC75" s="62"/>
      <c r="DD75" s="62"/>
      <c r="DE75" s="64"/>
    </row>
    <row r="76" spans="1:109" s="130" customFormat="1" ht="23.25" customHeight="1" x14ac:dyDescent="0.2">
      <c r="A76" s="55" t="s">
        <v>121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83" t="s">
        <v>120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5"/>
      <c r="AD76" s="59" t="s">
        <v>39</v>
      </c>
      <c r="AE76" s="59"/>
      <c r="AF76" s="59"/>
      <c r="AG76" s="60">
        <v>1</v>
      </c>
      <c r="AH76" s="60"/>
      <c r="AI76" s="60"/>
      <c r="AJ76" s="60"/>
      <c r="AK76" s="65">
        <v>6948</v>
      </c>
      <c r="AL76" s="66"/>
      <c r="AM76" s="66"/>
      <c r="AN76" s="66"/>
      <c r="AO76" s="66"/>
      <c r="AP76" s="67"/>
      <c r="AQ76" s="62">
        <f t="shared" si="3"/>
        <v>83376</v>
      </c>
      <c r="AR76" s="62"/>
      <c r="AS76" s="62"/>
      <c r="AT76" s="62"/>
      <c r="AU76" s="62"/>
      <c r="AV76" s="62"/>
      <c r="AW76" s="62"/>
      <c r="AX76" s="62"/>
      <c r="AY76" s="68"/>
      <c r="AZ76" s="69"/>
      <c r="BA76" s="69"/>
      <c r="BB76" s="69"/>
      <c r="BC76" s="69"/>
      <c r="BD76" s="69"/>
      <c r="BE76" s="69"/>
      <c r="BF76" s="70"/>
      <c r="BG76" s="63"/>
      <c r="BH76" s="63"/>
      <c r="BI76" s="63"/>
      <c r="BJ76" s="63"/>
      <c r="BK76" s="63"/>
      <c r="BL76" s="63"/>
      <c r="BM76" s="63"/>
      <c r="BN76" s="63"/>
      <c r="BO76" s="71">
        <f t="shared" si="4"/>
        <v>11421.369863013699</v>
      </c>
      <c r="BP76" s="72"/>
      <c r="BQ76" s="72"/>
      <c r="BR76" s="72"/>
      <c r="BS76" s="72"/>
      <c r="BT76" s="72"/>
      <c r="BU76" s="72"/>
      <c r="BV76" s="7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2">
        <f t="shared" si="5"/>
        <v>94797.369863013693</v>
      </c>
      <c r="CW76" s="62"/>
      <c r="CX76" s="62"/>
      <c r="CY76" s="62"/>
      <c r="CZ76" s="62"/>
      <c r="DA76" s="62"/>
      <c r="DB76" s="62"/>
      <c r="DC76" s="62"/>
      <c r="DD76" s="62"/>
      <c r="DE76" s="64"/>
    </row>
    <row r="77" spans="1:109" s="130" customFormat="1" ht="23.25" customHeight="1" x14ac:dyDescent="0.2">
      <c r="A77" s="55" t="s">
        <v>122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83" t="s">
        <v>120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5"/>
      <c r="AD77" s="59" t="s">
        <v>39</v>
      </c>
      <c r="AE77" s="59"/>
      <c r="AF77" s="59"/>
      <c r="AG77" s="60">
        <v>1</v>
      </c>
      <c r="AH77" s="60"/>
      <c r="AI77" s="60"/>
      <c r="AJ77" s="60"/>
      <c r="AK77" s="65">
        <v>8586</v>
      </c>
      <c r="AL77" s="66"/>
      <c r="AM77" s="66"/>
      <c r="AN77" s="66"/>
      <c r="AO77" s="66"/>
      <c r="AP77" s="67"/>
      <c r="AQ77" s="62">
        <f t="shared" si="3"/>
        <v>103032</v>
      </c>
      <c r="AR77" s="62"/>
      <c r="AS77" s="62"/>
      <c r="AT77" s="62"/>
      <c r="AU77" s="62"/>
      <c r="AV77" s="62"/>
      <c r="AW77" s="62"/>
      <c r="AX77" s="62"/>
      <c r="AY77" s="68"/>
      <c r="AZ77" s="69"/>
      <c r="BA77" s="69"/>
      <c r="BB77" s="69"/>
      <c r="BC77" s="69"/>
      <c r="BD77" s="69"/>
      <c r="BE77" s="69"/>
      <c r="BF77" s="70"/>
      <c r="BG77" s="63"/>
      <c r="BH77" s="63"/>
      <c r="BI77" s="63"/>
      <c r="BJ77" s="63"/>
      <c r="BK77" s="63"/>
      <c r="BL77" s="63"/>
      <c r="BM77" s="63"/>
      <c r="BN77" s="63"/>
      <c r="BO77" s="71">
        <f t="shared" si="4"/>
        <v>14113.972602739726</v>
      </c>
      <c r="BP77" s="72"/>
      <c r="BQ77" s="72"/>
      <c r="BR77" s="72"/>
      <c r="BS77" s="72"/>
      <c r="BT77" s="72"/>
      <c r="BU77" s="72"/>
      <c r="BV77" s="7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2">
        <f t="shared" si="5"/>
        <v>117145.97260273973</v>
      </c>
      <c r="CW77" s="62"/>
      <c r="CX77" s="62"/>
      <c r="CY77" s="62"/>
      <c r="CZ77" s="62"/>
      <c r="DA77" s="62"/>
      <c r="DB77" s="62"/>
      <c r="DC77" s="62"/>
      <c r="DD77" s="62"/>
      <c r="DE77" s="64"/>
    </row>
    <row r="78" spans="1:109" s="130" customFormat="1" ht="23.25" customHeight="1" x14ac:dyDescent="0.2">
      <c r="A78" s="55" t="s">
        <v>123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83" t="s">
        <v>120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5"/>
      <c r="AD78" s="59" t="s">
        <v>39</v>
      </c>
      <c r="AE78" s="59"/>
      <c r="AF78" s="59"/>
      <c r="AG78" s="60">
        <v>1</v>
      </c>
      <c r="AH78" s="60"/>
      <c r="AI78" s="60"/>
      <c r="AJ78" s="60"/>
      <c r="AK78" s="65">
        <v>7885</v>
      </c>
      <c r="AL78" s="66"/>
      <c r="AM78" s="66"/>
      <c r="AN78" s="66"/>
      <c r="AO78" s="66"/>
      <c r="AP78" s="67"/>
      <c r="AQ78" s="62">
        <f t="shared" si="3"/>
        <v>94620</v>
      </c>
      <c r="AR78" s="62"/>
      <c r="AS78" s="62"/>
      <c r="AT78" s="62"/>
      <c r="AU78" s="62"/>
      <c r="AV78" s="62"/>
      <c r="AW78" s="62"/>
      <c r="AX78" s="62"/>
      <c r="AY78" s="68"/>
      <c r="AZ78" s="69"/>
      <c r="BA78" s="69"/>
      <c r="BB78" s="69"/>
      <c r="BC78" s="69"/>
      <c r="BD78" s="69"/>
      <c r="BE78" s="69"/>
      <c r="BF78" s="70"/>
      <c r="BG78" s="63"/>
      <c r="BH78" s="63"/>
      <c r="BI78" s="63"/>
      <c r="BJ78" s="63"/>
      <c r="BK78" s="63"/>
      <c r="BL78" s="63"/>
      <c r="BM78" s="63"/>
      <c r="BN78" s="63"/>
      <c r="BO78" s="71">
        <f t="shared" si="4"/>
        <v>12961.64383561644</v>
      </c>
      <c r="BP78" s="72"/>
      <c r="BQ78" s="72"/>
      <c r="BR78" s="72"/>
      <c r="BS78" s="72"/>
      <c r="BT78" s="72"/>
      <c r="BU78" s="72"/>
      <c r="BV78" s="7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2">
        <f t="shared" si="5"/>
        <v>107581.64383561644</v>
      </c>
      <c r="CW78" s="62"/>
      <c r="CX78" s="62"/>
      <c r="CY78" s="62"/>
      <c r="CZ78" s="62"/>
      <c r="DA78" s="62"/>
      <c r="DB78" s="62"/>
      <c r="DC78" s="62"/>
      <c r="DD78" s="62"/>
      <c r="DE78" s="64"/>
    </row>
    <row r="79" spans="1:109" s="130" customFormat="1" ht="23.25" customHeight="1" x14ac:dyDescent="0.2">
      <c r="A79" s="55" t="s">
        <v>124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83" t="s">
        <v>120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5"/>
      <c r="AD79" s="59" t="s">
        <v>39</v>
      </c>
      <c r="AE79" s="59"/>
      <c r="AF79" s="59"/>
      <c r="AG79" s="60">
        <v>1</v>
      </c>
      <c r="AH79" s="60"/>
      <c r="AI79" s="60"/>
      <c r="AJ79" s="60"/>
      <c r="AK79" s="65">
        <v>7200</v>
      </c>
      <c r="AL79" s="66"/>
      <c r="AM79" s="66"/>
      <c r="AN79" s="66"/>
      <c r="AO79" s="66"/>
      <c r="AP79" s="67"/>
      <c r="AQ79" s="62">
        <f t="shared" si="3"/>
        <v>86400</v>
      </c>
      <c r="AR79" s="62"/>
      <c r="AS79" s="62"/>
      <c r="AT79" s="62"/>
      <c r="AU79" s="62"/>
      <c r="AV79" s="62"/>
      <c r="AW79" s="62"/>
      <c r="AX79" s="62"/>
      <c r="AY79" s="68"/>
      <c r="AZ79" s="69"/>
      <c r="BA79" s="69"/>
      <c r="BB79" s="69"/>
      <c r="BC79" s="69"/>
      <c r="BD79" s="69"/>
      <c r="BE79" s="69"/>
      <c r="BF79" s="70"/>
      <c r="BG79" s="63"/>
      <c r="BH79" s="63"/>
      <c r="BI79" s="63"/>
      <c r="BJ79" s="63"/>
      <c r="BK79" s="63"/>
      <c r="BL79" s="63"/>
      <c r="BM79" s="63"/>
      <c r="BN79" s="63"/>
      <c r="BO79" s="71">
        <f t="shared" si="4"/>
        <v>11835.616438356165</v>
      </c>
      <c r="BP79" s="72"/>
      <c r="BQ79" s="72"/>
      <c r="BR79" s="72"/>
      <c r="BS79" s="72"/>
      <c r="BT79" s="72"/>
      <c r="BU79" s="72"/>
      <c r="BV79" s="7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2">
        <f t="shared" si="5"/>
        <v>98235.61643835617</v>
      </c>
      <c r="CW79" s="62"/>
      <c r="CX79" s="62"/>
      <c r="CY79" s="62"/>
      <c r="CZ79" s="62"/>
      <c r="DA79" s="62"/>
      <c r="DB79" s="62"/>
      <c r="DC79" s="62"/>
      <c r="DD79" s="62"/>
      <c r="DE79" s="64"/>
    </row>
    <row r="80" spans="1:109" s="130" customFormat="1" ht="23.25" customHeight="1" x14ac:dyDescent="0.2">
      <c r="A80" s="55" t="s">
        <v>125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83" t="s">
        <v>126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D80" s="59" t="s">
        <v>39</v>
      </c>
      <c r="AE80" s="59"/>
      <c r="AF80" s="59"/>
      <c r="AG80" s="60">
        <v>1</v>
      </c>
      <c r="AH80" s="60"/>
      <c r="AI80" s="60"/>
      <c r="AJ80" s="60"/>
      <c r="AK80" s="65">
        <v>16165</v>
      </c>
      <c r="AL80" s="66"/>
      <c r="AM80" s="66"/>
      <c r="AN80" s="66"/>
      <c r="AO80" s="66"/>
      <c r="AP80" s="67"/>
      <c r="AQ80" s="62">
        <f t="shared" si="3"/>
        <v>193980</v>
      </c>
      <c r="AR80" s="62"/>
      <c r="AS80" s="62"/>
      <c r="AT80" s="62"/>
      <c r="AU80" s="62"/>
      <c r="AV80" s="62"/>
      <c r="AW80" s="62"/>
      <c r="AX80" s="62"/>
      <c r="AY80" s="68"/>
      <c r="AZ80" s="69"/>
      <c r="BA80" s="69"/>
      <c r="BB80" s="69"/>
      <c r="BC80" s="69"/>
      <c r="BD80" s="69"/>
      <c r="BE80" s="69"/>
      <c r="BF80" s="70"/>
      <c r="BG80" s="63"/>
      <c r="BH80" s="63"/>
      <c r="BI80" s="63"/>
      <c r="BJ80" s="63"/>
      <c r="BK80" s="63"/>
      <c r="BL80" s="63"/>
      <c r="BM80" s="63"/>
      <c r="BN80" s="63"/>
      <c r="BO80" s="71">
        <f t="shared" si="4"/>
        <v>26572.60273972603</v>
      </c>
      <c r="BP80" s="72"/>
      <c r="BQ80" s="72"/>
      <c r="BR80" s="72"/>
      <c r="BS80" s="72"/>
      <c r="BT80" s="72"/>
      <c r="BU80" s="72"/>
      <c r="BV80" s="7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2">
        <f t="shared" si="5"/>
        <v>220552.60273972602</v>
      </c>
      <c r="CW80" s="62"/>
      <c r="CX80" s="62"/>
      <c r="CY80" s="62"/>
      <c r="CZ80" s="62"/>
      <c r="DA80" s="62"/>
      <c r="DB80" s="62"/>
      <c r="DC80" s="62"/>
      <c r="DD80" s="62"/>
      <c r="DE80" s="64"/>
    </row>
    <row r="81" spans="1:109" s="130" customFormat="1" ht="23.25" customHeight="1" x14ac:dyDescent="0.2">
      <c r="A81" s="55" t="s">
        <v>127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83" t="s">
        <v>126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5"/>
      <c r="AD81" s="59" t="s">
        <v>39</v>
      </c>
      <c r="AE81" s="59"/>
      <c r="AF81" s="59"/>
      <c r="AG81" s="60">
        <v>1</v>
      </c>
      <c r="AH81" s="60"/>
      <c r="AI81" s="60"/>
      <c r="AJ81" s="60"/>
      <c r="AK81" s="65">
        <v>15504</v>
      </c>
      <c r="AL81" s="66"/>
      <c r="AM81" s="66"/>
      <c r="AN81" s="66"/>
      <c r="AO81" s="66"/>
      <c r="AP81" s="67"/>
      <c r="AQ81" s="62">
        <f t="shared" si="3"/>
        <v>186048</v>
      </c>
      <c r="AR81" s="62"/>
      <c r="AS81" s="62"/>
      <c r="AT81" s="62"/>
      <c r="AU81" s="62"/>
      <c r="AV81" s="62"/>
      <c r="AW81" s="62"/>
      <c r="AX81" s="62"/>
      <c r="AY81" s="68"/>
      <c r="AZ81" s="69"/>
      <c r="BA81" s="69"/>
      <c r="BB81" s="69"/>
      <c r="BC81" s="69"/>
      <c r="BD81" s="69"/>
      <c r="BE81" s="69"/>
      <c r="BF81" s="70"/>
      <c r="BG81" s="63"/>
      <c r="BH81" s="63"/>
      <c r="BI81" s="63"/>
      <c r="BJ81" s="63"/>
      <c r="BK81" s="63"/>
      <c r="BL81" s="63"/>
      <c r="BM81" s="63"/>
      <c r="BN81" s="63"/>
      <c r="BO81" s="71">
        <f t="shared" si="4"/>
        <v>25486.027397260274</v>
      </c>
      <c r="BP81" s="72"/>
      <c r="BQ81" s="72"/>
      <c r="BR81" s="72"/>
      <c r="BS81" s="72"/>
      <c r="BT81" s="72"/>
      <c r="BU81" s="72"/>
      <c r="BV81" s="7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2">
        <f t="shared" si="5"/>
        <v>211534.02739726027</v>
      </c>
      <c r="CW81" s="62"/>
      <c r="CX81" s="62"/>
      <c r="CY81" s="62"/>
      <c r="CZ81" s="62"/>
      <c r="DA81" s="62"/>
      <c r="DB81" s="62"/>
      <c r="DC81" s="62"/>
      <c r="DD81" s="62"/>
      <c r="DE81" s="64"/>
    </row>
    <row r="82" spans="1:109" s="130" customFormat="1" ht="23.25" customHeight="1" x14ac:dyDescent="0.2">
      <c r="A82" s="55" t="s">
        <v>128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  <c r="P82" s="83" t="s">
        <v>120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5"/>
      <c r="AD82" s="59" t="s">
        <v>39</v>
      </c>
      <c r="AE82" s="59"/>
      <c r="AF82" s="59"/>
      <c r="AG82" s="60">
        <v>1</v>
      </c>
      <c r="AH82" s="60"/>
      <c r="AI82" s="60"/>
      <c r="AJ82" s="60"/>
      <c r="AK82" s="65">
        <v>12076</v>
      </c>
      <c r="AL82" s="66"/>
      <c r="AM82" s="66"/>
      <c r="AN82" s="66"/>
      <c r="AO82" s="66"/>
      <c r="AP82" s="67"/>
      <c r="AQ82" s="62">
        <f t="shared" si="3"/>
        <v>144912</v>
      </c>
      <c r="AR82" s="62"/>
      <c r="AS82" s="62"/>
      <c r="AT82" s="62"/>
      <c r="AU82" s="62"/>
      <c r="AV82" s="62"/>
      <c r="AW82" s="62"/>
      <c r="AX82" s="62"/>
      <c r="AY82" s="68"/>
      <c r="AZ82" s="69"/>
      <c r="BA82" s="69"/>
      <c r="BB82" s="69"/>
      <c r="BC82" s="69"/>
      <c r="BD82" s="69"/>
      <c r="BE82" s="69"/>
      <c r="BF82" s="70"/>
      <c r="BG82" s="63"/>
      <c r="BH82" s="63"/>
      <c r="BI82" s="63"/>
      <c r="BJ82" s="63"/>
      <c r="BK82" s="63"/>
      <c r="BL82" s="63"/>
      <c r="BM82" s="63"/>
      <c r="BN82" s="63"/>
      <c r="BO82" s="71">
        <f t="shared" si="4"/>
        <v>19850.95890410959</v>
      </c>
      <c r="BP82" s="72"/>
      <c r="BQ82" s="72"/>
      <c r="BR82" s="72"/>
      <c r="BS82" s="72"/>
      <c r="BT82" s="72"/>
      <c r="BU82" s="72"/>
      <c r="BV82" s="7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2">
        <f t="shared" si="5"/>
        <v>164762.9589041096</v>
      </c>
      <c r="CW82" s="62"/>
      <c r="CX82" s="62"/>
      <c r="CY82" s="62"/>
      <c r="CZ82" s="62"/>
      <c r="DA82" s="62"/>
      <c r="DB82" s="62"/>
      <c r="DC82" s="62"/>
      <c r="DD82" s="62"/>
      <c r="DE82" s="64"/>
    </row>
    <row r="83" spans="1:109" s="130" customFormat="1" ht="23.25" customHeight="1" x14ac:dyDescent="0.2">
      <c r="A83" s="55" t="s">
        <v>123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83" t="s">
        <v>120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5"/>
      <c r="AD83" s="59" t="s">
        <v>39</v>
      </c>
      <c r="AE83" s="59"/>
      <c r="AF83" s="59"/>
      <c r="AG83" s="60">
        <v>1</v>
      </c>
      <c r="AH83" s="60"/>
      <c r="AI83" s="60"/>
      <c r="AJ83" s="60"/>
      <c r="AK83" s="65">
        <v>7885</v>
      </c>
      <c r="AL83" s="66"/>
      <c r="AM83" s="66"/>
      <c r="AN83" s="66"/>
      <c r="AO83" s="66"/>
      <c r="AP83" s="67"/>
      <c r="AQ83" s="62">
        <f t="shared" si="3"/>
        <v>94620</v>
      </c>
      <c r="AR83" s="62"/>
      <c r="AS83" s="62"/>
      <c r="AT83" s="62"/>
      <c r="AU83" s="62"/>
      <c r="AV83" s="62"/>
      <c r="AW83" s="62"/>
      <c r="AX83" s="62"/>
      <c r="AY83" s="68"/>
      <c r="AZ83" s="69"/>
      <c r="BA83" s="69"/>
      <c r="BB83" s="69"/>
      <c r="BC83" s="69"/>
      <c r="BD83" s="69"/>
      <c r="BE83" s="69"/>
      <c r="BF83" s="70"/>
      <c r="BG83" s="63"/>
      <c r="BH83" s="63"/>
      <c r="BI83" s="63"/>
      <c r="BJ83" s="63"/>
      <c r="BK83" s="63"/>
      <c r="BL83" s="63"/>
      <c r="BM83" s="63"/>
      <c r="BN83" s="63"/>
      <c r="BO83" s="71">
        <f t="shared" si="4"/>
        <v>12961.64383561644</v>
      </c>
      <c r="BP83" s="72"/>
      <c r="BQ83" s="72"/>
      <c r="BR83" s="72"/>
      <c r="BS83" s="72"/>
      <c r="BT83" s="72"/>
      <c r="BU83" s="72"/>
      <c r="BV83" s="7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2">
        <f t="shared" si="5"/>
        <v>107581.64383561644</v>
      </c>
      <c r="CW83" s="62"/>
      <c r="CX83" s="62"/>
      <c r="CY83" s="62"/>
      <c r="CZ83" s="62"/>
      <c r="DA83" s="62"/>
      <c r="DB83" s="62"/>
      <c r="DC83" s="62"/>
      <c r="DD83" s="62"/>
      <c r="DE83" s="64"/>
    </row>
    <row r="84" spans="1:109" s="130" customFormat="1" ht="23.25" customHeight="1" x14ac:dyDescent="0.2">
      <c r="A84" s="55" t="s">
        <v>129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  <c r="P84" s="83" t="s">
        <v>130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5"/>
      <c r="AD84" s="59" t="s">
        <v>39</v>
      </c>
      <c r="AE84" s="59"/>
      <c r="AF84" s="59"/>
      <c r="AG84" s="60">
        <v>1</v>
      </c>
      <c r="AH84" s="60"/>
      <c r="AI84" s="60"/>
      <c r="AJ84" s="60"/>
      <c r="AK84" s="65">
        <v>11571</v>
      </c>
      <c r="AL84" s="66"/>
      <c r="AM84" s="66"/>
      <c r="AN84" s="66"/>
      <c r="AO84" s="66"/>
      <c r="AP84" s="67"/>
      <c r="AQ84" s="62">
        <f t="shared" si="3"/>
        <v>138852</v>
      </c>
      <c r="AR84" s="62"/>
      <c r="AS84" s="62"/>
      <c r="AT84" s="62"/>
      <c r="AU84" s="62"/>
      <c r="AV84" s="62"/>
      <c r="AW84" s="62"/>
      <c r="AX84" s="62"/>
      <c r="AY84" s="68"/>
      <c r="AZ84" s="69"/>
      <c r="BA84" s="69"/>
      <c r="BB84" s="69"/>
      <c r="BC84" s="69"/>
      <c r="BD84" s="69"/>
      <c r="BE84" s="69"/>
      <c r="BF84" s="70"/>
      <c r="BG84" s="63"/>
      <c r="BH84" s="63"/>
      <c r="BI84" s="63"/>
      <c r="BJ84" s="63"/>
      <c r="BK84" s="63"/>
      <c r="BL84" s="63"/>
      <c r="BM84" s="63"/>
      <c r="BN84" s="63"/>
      <c r="BO84" s="71">
        <f t="shared" si="4"/>
        <v>19020.821917808222</v>
      </c>
      <c r="BP84" s="72"/>
      <c r="BQ84" s="72"/>
      <c r="BR84" s="72"/>
      <c r="BS84" s="72"/>
      <c r="BT84" s="72"/>
      <c r="BU84" s="72"/>
      <c r="BV84" s="7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2">
        <f t="shared" si="5"/>
        <v>157872.82191780821</v>
      </c>
      <c r="CW84" s="62"/>
      <c r="CX84" s="62"/>
      <c r="CY84" s="62"/>
      <c r="CZ84" s="62"/>
      <c r="DA84" s="62"/>
      <c r="DB84" s="62"/>
      <c r="DC84" s="62"/>
      <c r="DD84" s="62"/>
      <c r="DE84" s="64"/>
    </row>
    <row r="85" spans="1:109" s="130" customFormat="1" ht="23.25" customHeight="1" x14ac:dyDescent="0.2">
      <c r="A85" s="55" t="s">
        <v>19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83" t="s">
        <v>126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5"/>
      <c r="AD85" s="59" t="s">
        <v>39</v>
      </c>
      <c r="AE85" s="59"/>
      <c r="AF85" s="59"/>
      <c r="AG85" s="60">
        <v>1</v>
      </c>
      <c r="AH85" s="60"/>
      <c r="AI85" s="60"/>
      <c r="AJ85" s="60"/>
      <c r="AK85" s="65">
        <v>15504</v>
      </c>
      <c r="AL85" s="66"/>
      <c r="AM85" s="66"/>
      <c r="AN85" s="66"/>
      <c r="AO85" s="66"/>
      <c r="AP85" s="67"/>
      <c r="AQ85" s="62">
        <f t="shared" si="3"/>
        <v>186048</v>
      </c>
      <c r="AR85" s="62"/>
      <c r="AS85" s="62"/>
      <c r="AT85" s="62"/>
      <c r="AU85" s="62"/>
      <c r="AV85" s="62"/>
      <c r="AW85" s="62"/>
      <c r="AX85" s="62"/>
      <c r="AY85" s="68"/>
      <c r="AZ85" s="69"/>
      <c r="BA85" s="69"/>
      <c r="BB85" s="69"/>
      <c r="BC85" s="69"/>
      <c r="BD85" s="69"/>
      <c r="BE85" s="69"/>
      <c r="BF85" s="70"/>
      <c r="BG85" s="63"/>
      <c r="BH85" s="63"/>
      <c r="BI85" s="63"/>
      <c r="BJ85" s="63"/>
      <c r="BK85" s="63"/>
      <c r="BL85" s="63"/>
      <c r="BM85" s="63"/>
      <c r="BN85" s="63"/>
      <c r="BO85" s="71">
        <f t="shared" si="4"/>
        <v>25486.027397260274</v>
      </c>
      <c r="BP85" s="72"/>
      <c r="BQ85" s="72"/>
      <c r="BR85" s="72"/>
      <c r="BS85" s="72"/>
      <c r="BT85" s="72"/>
      <c r="BU85" s="72"/>
      <c r="BV85" s="7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2">
        <f t="shared" si="5"/>
        <v>211534.02739726027</v>
      </c>
      <c r="CW85" s="62"/>
      <c r="CX85" s="62"/>
      <c r="CY85" s="62"/>
      <c r="CZ85" s="62"/>
      <c r="DA85" s="62"/>
      <c r="DB85" s="62"/>
      <c r="DC85" s="62"/>
      <c r="DD85" s="62"/>
      <c r="DE85" s="64"/>
    </row>
    <row r="86" spans="1:109" s="130" customFormat="1" ht="23.25" customHeight="1" x14ac:dyDescent="0.2">
      <c r="A86" s="55" t="s">
        <v>131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83" t="s">
        <v>132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5"/>
      <c r="AD86" s="59" t="s">
        <v>39</v>
      </c>
      <c r="AE86" s="59"/>
      <c r="AF86" s="59"/>
      <c r="AG86" s="60">
        <v>1</v>
      </c>
      <c r="AH86" s="60"/>
      <c r="AI86" s="60"/>
      <c r="AJ86" s="60"/>
      <c r="AK86" s="65">
        <v>10302</v>
      </c>
      <c r="AL86" s="66"/>
      <c r="AM86" s="66"/>
      <c r="AN86" s="66"/>
      <c r="AO86" s="66"/>
      <c r="AP86" s="67"/>
      <c r="AQ86" s="62">
        <f t="shared" si="3"/>
        <v>123624</v>
      </c>
      <c r="AR86" s="62"/>
      <c r="AS86" s="62"/>
      <c r="AT86" s="62"/>
      <c r="AU86" s="62"/>
      <c r="AV86" s="62"/>
      <c r="AW86" s="62"/>
      <c r="AX86" s="62"/>
      <c r="AY86" s="68"/>
      <c r="AZ86" s="69"/>
      <c r="BA86" s="69"/>
      <c r="BB86" s="69"/>
      <c r="BC86" s="69"/>
      <c r="BD86" s="69"/>
      <c r="BE86" s="69"/>
      <c r="BF86" s="70"/>
      <c r="BG86" s="63"/>
      <c r="BH86" s="63"/>
      <c r="BI86" s="63"/>
      <c r="BJ86" s="63"/>
      <c r="BK86" s="63"/>
      <c r="BL86" s="63"/>
      <c r="BM86" s="63"/>
      <c r="BN86" s="63"/>
      <c r="BO86" s="71">
        <f t="shared" si="4"/>
        <v>16934.794520547945</v>
      </c>
      <c r="BP86" s="72"/>
      <c r="BQ86" s="72"/>
      <c r="BR86" s="72"/>
      <c r="BS86" s="72"/>
      <c r="BT86" s="72"/>
      <c r="BU86" s="72"/>
      <c r="BV86" s="7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2">
        <f t="shared" si="5"/>
        <v>140558.79452054793</v>
      </c>
      <c r="CW86" s="62"/>
      <c r="CX86" s="62"/>
      <c r="CY86" s="62"/>
      <c r="CZ86" s="62"/>
      <c r="DA86" s="62"/>
      <c r="DB86" s="62"/>
      <c r="DC86" s="62"/>
      <c r="DD86" s="62"/>
      <c r="DE86" s="64"/>
    </row>
    <row r="87" spans="1:109" s="130" customFormat="1" ht="23.25" customHeight="1" x14ac:dyDescent="0.2">
      <c r="A87" s="55" t="s">
        <v>133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8" t="s">
        <v>134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 t="s">
        <v>39</v>
      </c>
      <c r="AE87" s="59"/>
      <c r="AF87" s="59"/>
      <c r="AG87" s="60">
        <v>1</v>
      </c>
      <c r="AH87" s="60"/>
      <c r="AI87" s="60"/>
      <c r="AJ87" s="60"/>
      <c r="AK87" s="65">
        <v>16165</v>
      </c>
      <c r="AL87" s="66"/>
      <c r="AM87" s="66"/>
      <c r="AN87" s="66"/>
      <c r="AO87" s="66"/>
      <c r="AP87" s="67"/>
      <c r="AQ87" s="62">
        <f t="shared" si="3"/>
        <v>193980</v>
      </c>
      <c r="AR87" s="62"/>
      <c r="AS87" s="62"/>
      <c r="AT87" s="62"/>
      <c r="AU87" s="62"/>
      <c r="AV87" s="62"/>
      <c r="AW87" s="62"/>
      <c r="AX87" s="62"/>
      <c r="AY87" s="68"/>
      <c r="AZ87" s="69"/>
      <c r="BA87" s="69"/>
      <c r="BB87" s="69"/>
      <c r="BC87" s="69"/>
      <c r="BD87" s="69"/>
      <c r="BE87" s="69"/>
      <c r="BF87" s="70"/>
      <c r="BG87" s="63"/>
      <c r="BH87" s="63"/>
      <c r="BI87" s="63"/>
      <c r="BJ87" s="63"/>
      <c r="BK87" s="63"/>
      <c r="BL87" s="63"/>
      <c r="BM87" s="63"/>
      <c r="BN87" s="63"/>
      <c r="BO87" s="71">
        <f t="shared" si="4"/>
        <v>26572.60273972603</v>
      </c>
      <c r="BP87" s="72"/>
      <c r="BQ87" s="72"/>
      <c r="BR87" s="72"/>
      <c r="BS87" s="72"/>
      <c r="BT87" s="72"/>
      <c r="BU87" s="72"/>
      <c r="BV87" s="7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2">
        <f t="shared" si="5"/>
        <v>220552.60273972602</v>
      </c>
      <c r="CW87" s="62"/>
      <c r="CX87" s="62"/>
      <c r="CY87" s="62"/>
      <c r="CZ87" s="62"/>
      <c r="DA87" s="62"/>
      <c r="DB87" s="62"/>
      <c r="DC87" s="62"/>
      <c r="DD87" s="62"/>
      <c r="DE87" s="64"/>
    </row>
    <row r="88" spans="1:109" s="130" customFormat="1" ht="23.25" customHeight="1" x14ac:dyDescent="0.2">
      <c r="A88" s="55" t="s">
        <v>135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8" t="s">
        <v>134</v>
      </c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 t="s">
        <v>39</v>
      </c>
      <c r="AE88" s="59"/>
      <c r="AF88" s="59"/>
      <c r="AG88" s="60">
        <v>1</v>
      </c>
      <c r="AH88" s="60"/>
      <c r="AI88" s="60"/>
      <c r="AJ88" s="60"/>
      <c r="AK88" s="65">
        <v>15504</v>
      </c>
      <c r="AL88" s="66"/>
      <c r="AM88" s="66"/>
      <c r="AN88" s="66"/>
      <c r="AO88" s="66"/>
      <c r="AP88" s="67"/>
      <c r="AQ88" s="62">
        <f t="shared" si="3"/>
        <v>186048</v>
      </c>
      <c r="AR88" s="62"/>
      <c r="AS88" s="62"/>
      <c r="AT88" s="62"/>
      <c r="AU88" s="62"/>
      <c r="AV88" s="62"/>
      <c r="AW88" s="62"/>
      <c r="AX88" s="62"/>
      <c r="AY88" s="68"/>
      <c r="AZ88" s="69"/>
      <c r="BA88" s="69"/>
      <c r="BB88" s="69"/>
      <c r="BC88" s="69"/>
      <c r="BD88" s="69"/>
      <c r="BE88" s="69"/>
      <c r="BF88" s="70"/>
      <c r="BG88" s="63"/>
      <c r="BH88" s="63"/>
      <c r="BI88" s="63"/>
      <c r="BJ88" s="63"/>
      <c r="BK88" s="63"/>
      <c r="BL88" s="63"/>
      <c r="BM88" s="63"/>
      <c r="BN88" s="63"/>
      <c r="BO88" s="71">
        <f t="shared" si="4"/>
        <v>25486.027397260274</v>
      </c>
      <c r="BP88" s="72"/>
      <c r="BQ88" s="72"/>
      <c r="BR88" s="72"/>
      <c r="BS88" s="72"/>
      <c r="BT88" s="72"/>
      <c r="BU88" s="72"/>
      <c r="BV88" s="7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2">
        <f t="shared" si="5"/>
        <v>211534.02739726027</v>
      </c>
      <c r="CW88" s="62"/>
      <c r="CX88" s="62"/>
      <c r="CY88" s="62"/>
      <c r="CZ88" s="62"/>
      <c r="DA88" s="62"/>
      <c r="DB88" s="62"/>
      <c r="DC88" s="62"/>
      <c r="DD88" s="62"/>
      <c r="DE88" s="64"/>
    </row>
    <row r="89" spans="1:109" s="130" customFormat="1" ht="23.25" customHeight="1" x14ac:dyDescent="0.2">
      <c r="A89" s="55" t="s">
        <v>136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58" t="s">
        <v>134</v>
      </c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9" t="s">
        <v>39</v>
      </c>
      <c r="AE89" s="59"/>
      <c r="AF89" s="59"/>
      <c r="AG89" s="60">
        <v>1</v>
      </c>
      <c r="AH89" s="60"/>
      <c r="AI89" s="60"/>
      <c r="AJ89" s="60"/>
      <c r="AK89" s="65">
        <v>10302</v>
      </c>
      <c r="AL89" s="66"/>
      <c r="AM89" s="66"/>
      <c r="AN89" s="66"/>
      <c r="AO89" s="66"/>
      <c r="AP89" s="67"/>
      <c r="AQ89" s="62">
        <f t="shared" si="3"/>
        <v>123624</v>
      </c>
      <c r="AR89" s="62"/>
      <c r="AS89" s="62"/>
      <c r="AT89" s="62"/>
      <c r="AU89" s="62"/>
      <c r="AV89" s="62"/>
      <c r="AW89" s="62"/>
      <c r="AX89" s="62"/>
      <c r="AY89" s="68"/>
      <c r="AZ89" s="69"/>
      <c r="BA89" s="69"/>
      <c r="BB89" s="69"/>
      <c r="BC89" s="69"/>
      <c r="BD89" s="69"/>
      <c r="BE89" s="69"/>
      <c r="BF89" s="70"/>
      <c r="BG89" s="63"/>
      <c r="BH89" s="63"/>
      <c r="BI89" s="63"/>
      <c r="BJ89" s="63"/>
      <c r="BK89" s="63"/>
      <c r="BL89" s="63"/>
      <c r="BM89" s="63"/>
      <c r="BN89" s="63"/>
      <c r="BO89" s="71">
        <f t="shared" si="4"/>
        <v>16934.794520547945</v>
      </c>
      <c r="BP89" s="72"/>
      <c r="BQ89" s="72"/>
      <c r="BR89" s="72"/>
      <c r="BS89" s="72"/>
      <c r="BT89" s="72"/>
      <c r="BU89" s="72"/>
      <c r="BV89" s="7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2">
        <f t="shared" si="5"/>
        <v>140558.79452054793</v>
      </c>
      <c r="CW89" s="62"/>
      <c r="CX89" s="62"/>
      <c r="CY89" s="62"/>
      <c r="CZ89" s="62"/>
      <c r="DA89" s="62"/>
      <c r="DB89" s="62"/>
      <c r="DC89" s="62"/>
      <c r="DD89" s="62"/>
      <c r="DE89" s="64"/>
    </row>
    <row r="90" spans="1:109" s="130" customFormat="1" ht="23.25" customHeight="1" x14ac:dyDescent="0.2">
      <c r="A90" s="55" t="s">
        <v>137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P90" s="58" t="s">
        <v>134</v>
      </c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 t="s">
        <v>39</v>
      </c>
      <c r="AE90" s="59"/>
      <c r="AF90" s="59"/>
      <c r="AG90" s="60">
        <v>1</v>
      </c>
      <c r="AH90" s="60"/>
      <c r="AI90" s="60"/>
      <c r="AJ90" s="60"/>
      <c r="AK90" s="65">
        <v>16827</v>
      </c>
      <c r="AL90" s="66"/>
      <c r="AM90" s="66"/>
      <c r="AN90" s="66"/>
      <c r="AO90" s="66"/>
      <c r="AP90" s="67"/>
      <c r="AQ90" s="62">
        <f t="shared" si="3"/>
        <v>201924</v>
      </c>
      <c r="AR90" s="62"/>
      <c r="AS90" s="62"/>
      <c r="AT90" s="62"/>
      <c r="AU90" s="62"/>
      <c r="AV90" s="62"/>
      <c r="AW90" s="62"/>
      <c r="AX90" s="62"/>
      <c r="AY90" s="68"/>
      <c r="AZ90" s="69"/>
      <c r="BA90" s="69"/>
      <c r="BB90" s="69"/>
      <c r="BC90" s="69"/>
      <c r="BD90" s="69"/>
      <c r="BE90" s="69"/>
      <c r="BF90" s="70"/>
      <c r="BG90" s="63"/>
      <c r="BH90" s="63"/>
      <c r="BI90" s="63"/>
      <c r="BJ90" s="63"/>
      <c r="BK90" s="63"/>
      <c r="BL90" s="63"/>
      <c r="BM90" s="63"/>
      <c r="BN90" s="63"/>
      <c r="BO90" s="71">
        <f t="shared" si="4"/>
        <v>27660.821917808222</v>
      </c>
      <c r="BP90" s="72"/>
      <c r="BQ90" s="72"/>
      <c r="BR90" s="72"/>
      <c r="BS90" s="72"/>
      <c r="BT90" s="72"/>
      <c r="BU90" s="72"/>
      <c r="BV90" s="7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2">
        <f t="shared" si="5"/>
        <v>229584.82191780821</v>
      </c>
      <c r="CW90" s="62"/>
      <c r="CX90" s="62"/>
      <c r="CY90" s="62"/>
      <c r="CZ90" s="62"/>
      <c r="DA90" s="62"/>
      <c r="DB90" s="62"/>
      <c r="DC90" s="62"/>
      <c r="DD90" s="62"/>
      <c r="DE90" s="64"/>
    </row>
    <row r="91" spans="1:109" s="130" customFormat="1" ht="23.25" customHeight="1" x14ac:dyDescent="0.2">
      <c r="A91" s="55" t="s">
        <v>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P91" s="58" t="s">
        <v>134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9" t="s">
        <v>39</v>
      </c>
      <c r="AE91" s="59"/>
      <c r="AF91" s="59"/>
      <c r="AG91" s="60">
        <v>1</v>
      </c>
      <c r="AH91" s="60"/>
      <c r="AI91" s="60"/>
      <c r="AJ91" s="60"/>
      <c r="AK91" s="65">
        <v>11190</v>
      </c>
      <c r="AL91" s="66"/>
      <c r="AM91" s="66"/>
      <c r="AN91" s="66"/>
      <c r="AO91" s="66"/>
      <c r="AP91" s="67"/>
      <c r="AQ91" s="62">
        <f t="shared" si="3"/>
        <v>134280</v>
      </c>
      <c r="AR91" s="62"/>
      <c r="AS91" s="62"/>
      <c r="AT91" s="62"/>
      <c r="AU91" s="62"/>
      <c r="AV91" s="62"/>
      <c r="AW91" s="62"/>
      <c r="AX91" s="62"/>
      <c r="AY91" s="68"/>
      <c r="AZ91" s="69"/>
      <c r="BA91" s="69"/>
      <c r="BB91" s="69"/>
      <c r="BC91" s="69"/>
      <c r="BD91" s="69"/>
      <c r="BE91" s="69"/>
      <c r="BF91" s="70"/>
      <c r="BG91" s="63"/>
      <c r="BH91" s="63"/>
      <c r="BI91" s="63"/>
      <c r="BJ91" s="63"/>
      <c r="BK91" s="63"/>
      <c r="BL91" s="63"/>
      <c r="BM91" s="63"/>
      <c r="BN91" s="63"/>
      <c r="BO91" s="71">
        <f t="shared" si="4"/>
        <v>18394.520547945205</v>
      </c>
      <c r="BP91" s="72"/>
      <c r="BQ91" s="72"/>
      <c r="BR91" s="72"/>
      <c r="BS91" s="72"/>
      <c r="BT91" s="72"/>
      <c r="BU91" s="72"/>
      <c r="BV91" s="7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2">
        <f t="shared" si="5"/>
        <v>152674.5205479452</v>
      </c>
      <c r="CW91" s="62"/>
      <c r="CX91" s="62"/>
      <c r="CY91" s="62"/>
      <c r="CZ91" s="62"/>
      <c r="DA91" s="62"/>
      <c r="DB91" s="62"/>
      <c r="DC91" s="62"/>
      <c r="DD91" s="62"/>
      <c r="DE91" s="64"/>
    </row>
    <row r="92" spans="1:109" s="130" customFormat="1" ht="23.25" customHeight="1" x14ac:dyDescent="0.2">
      <c r="A92" s="55" t="s">
        <v>138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58" t="s">
        <v>134</v>
      </c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9" t="s">
        <v>39</v>
      </c>
      <c r="AE92" s="59"/>
      <c r="AF92" s="59"/>
      <c r="AG92" s="60">
        <v>1</v>
      </c>
      <c r="AH92" s="60"/>
      <c r="AI92" s="60"/>
      <c r="AJ92" s="60"/>
      <c r="AK92" s="65">
        <v>10302</v>
      </c>
      <c r="AL92" s="66"/>
      <c r="AM92" s="66"/>
      <c r="AN92" s="66"/>
      <c r="AO92" s="66"/>
      <c r="AP92" s="67"/>
      <c r="AQ92" s="62">
        <f t="shared" si="3"/>
        <v>123624</v>
      </c>
      <c r="AR92" s="62"/>
      <c r="AS92" s="62"/>
      <c r="AT92" s="62"/>
      <c r="AU92" s="62"/>
      <c r="AV92" s="62"/>
      <c r="AW92" s="62"/>
      <c r="AX92" s="62"/>
      <c r="AY92" s="68"/>
      <c r="AZ92" s="69"/>
      <c r="BA92" s="69"/>
      <c r="BB92" s="69"/>
      <c r="BC92" s="69"/>
      <c r="BD92" s="69"/>
      <c r="BE92" s="69"/>
      <c r="BF92" s="70"/>
      <c r="BG92" s="63"/>
      <c r="BH92" s="63"/>
      <c r="BI92" s="63"/>
      <c r="BJ92" s="63"/>
      <c r="BK92" s="63"/>
      <c r="BL92" s="63"/>
      <c r="BM92" s="63"/>
      <c r="BN92" s="63"/>
      <c r="BO92" s="71">
        <f t="shared" si="4"/>
        <v>16934.794520547945</v>
      </c>
      <c r="BP92" s="72"/>
      <c r="BQ92" s="72"/>
      <c r="BR92" s="72"/>
      <c r="BS92" s="72"/>
      <c r="BT92" s="72"/>
      <c r="BU92" s="72"/>
      <c r="BV92" s="7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2">
        <f t="shared" si="5"/>
        <v>140558.79452054793</v>
      </c>
      <c r="CW92" s="62"/>
      <c r="CX92" s="62"/>
      <c r="CY92" s="62"/>
      <c r="CZ92" s="62"/>
      <c r="DA92" s="62"/>
      <c r="DB92" s="62"/>
      <c r="DC92" s="62"/>
      <c r="DD92" s="62"/>
      <c r="DE92" s="64"/>
    </row>
    <row r="93" spans="1:109" s="130" customFormat="1" ht="23.25" customHeight="1" x14ac:dyDescent="0.2">
      <c r="A93" s="55" t="s">
        <v>139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 t="s">
        <v>134</v>
      </c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 t="s">
        <v>39</v>
      </c>
      <c r="AE93" s="59"/>
      <c r="AF93" s="59"/>
      <c r="AG93" s="60">
        <v>1</v>
      </c>
      <c r="AH93" s="60"/>
      <c r="AI93" s="60"/>
      <c r="AJ93" s="60"/>
      <c r="AK93" s="65">
        <v>13653</v>
      </c>
      <c r="AL93" s="66"/>
      <c r="AM93" s="66"/>
      <c r="AN93" s="66"/>
      <c r="AO93" s="66"/>
      <c r="AP93" s="67"/>
      <c r="AQ93" s="62">
        <f t="shared" si="3"/>
        <v>163836</v>
      </c>
      <c r="AR93" s="62"/>
      <c r="AS93" s="62"/>
      <c r="AT93" s="62"/>
      <c r="AU93" s="62"/>
      <c r="AV93" s="62"/>
      <c r="AW93" s="62"/>
      <c r="AX93" s="62"/>
      <c r="AY93" s="68"/>
      <c r="AZ93" s="69"/>
      <c r="BA93" s="69"/>
      <c r="BB93" s="69"/>
      <c r="BC93" s="69"/>
      <c r="BD93" s="69"/>
      <c r="BE93" s="69"/>
      <c r="BF93" s="70"/>
      <c r="BG93" s="63"/>
      <c r="BH93" s="63"/>
      <c r="BI93" s="63"/>
      <c r="BJ93" s="63"/>
      <c r="BK93" s="63"/>
      <c r="BL93" s="63"/>
      <c r="BM93" s="63"/>
      <c r="BN93" s="63"/>
      <c r="BO93" s="71">
        <f t="shared" si="4"/>
        <v>22443.287671232876</v>
      </c>
      <c r="BP93" s="72"/>
      <c r="BQ93" s="72"/>
      <c r="BR93" s="72"/>
      <c r="BS93" s="72"/>
      <c r="BT93" s="72"/>
      <c r="BU93" s="72"/>
      <c r="BV93" s="7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2">
        <f t="shared" si="5"/>
        <v>186279.28767123289</v>
      </c>
      <c r="CW93" s="62"/>
      <c r="CX93" s="62"/>
      <c r="CY93" s="62"/>
      <c r="CZ93" s="62"/>
      <c r="DA93" s="62"/>
      <c r="DB93" s="62"/>
      <c r="DC93" s="62"/>
      <c r="DD93" s="62"/>
      <c r="DE93" s="64"/>
    </row>
    <row r="94" spans="1:109" s="130" customFormat="1" ht="23.25" customHeight="1" x14ac:dyDescent="0.2">
      <c r="A94" s="55" t="s">
        <v>140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8" t="s">
        <v>134</v>
      </c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9" t="s">
        <v>39</v>
      </c>
      <c r="AE94" s="59"/>
      <c r="AF94" s="59"/>
      <c r="AG94" s="60">
        <v>1</v>
      </c>
      <c r="AH94" s="60"/>
      <c r="AI94" s="60"/>
      <c r="AJ94" s="60"/>
      <c r="AK94" s="65">
        <v>14181</v>
      </c>
      <c r="AL94" s="66"/>
      <c r="AM94" s="66"/>
      <c r="AN94" s="66"/>
      <c r="AO94" s="66"/>
      <c r="AP94" s="67"/>
      <c r="AQ94" s="62">
        <f t="shared" si="3"/>
        <v>170172</v>
      </c>
      <c r="AR94" s="62"/>
      <c r="AS94" s="62"/>
      <c r="AT94" s="62"/>
      <c r="AU94" s="62"/>
      <c r="AV94" s="62"/>
      <c r="AW94" s="62"/>
      <c r="AX94" s="62"/>
      <c r="AY94" s="68"/>
      <c r="AZ94" s="69"/>
      <c r="BA94" s="69"/>
      <c r="BB94" s="69"/>
      <c r="BC94" s="69"/>
      <c r="BD94" s="69"/>
      <c r="BE94" s="69"/>
      <c r="BF94" s="70"/>
      <c r="BG94" s="63"/>
      <c r="BH94" s="63"/>
      <c r="BI94" s="63"/>
      <c r="BJ94" s="63"/>
      <c r="BK94" s="63"/>
      <c r="BL94" s="63"/>
      <c r="BM94" s="63"/>
      <c r="BN94" s="63"/>
      <c r="BO94" s="71">
        <f t="shared" si="4"/>
        <v>23311.232876712329</v>
      </c>
      <c r="BP94" s="72"/>
      <c r="BQ94" s="72"/>
      <c r="BR94" s="72"/>
      <c r="BS94" s="72"/>
      <c r="BT94" s="72"/>
      <c r="BU94" s="72"/>
      <c r="BV94" s="7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2">
        <f t="shared" si="5"/>
        <v>193483.23287671234</v>
      </c>
      <c r="CW94" s="62"/>
      <c r="CX94" s="62"/>
      <c r="CY94" s="62"/>
      <c r="CZ94" s="62"/>
      <c r="DA94" s="62"/>
      <c r="DB94" s="62"/>
      <c r="DC94" s="62"/>
      <c r="DD94" s="62"/>
      <c r="DE94" s="64"/>
    </row>
    <row r="95" spans="1:109" s="130" customFormat="1" ht="23.25" customHeight="1" x14ac:dyDescent="0.2">
      <c r="A95" s="55" t="s">
        <v>141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  <c r="P95" s="58" t="s">
        <v>142</v>
      </c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9" t="s">
        <v>39</v>
      </c>
      <c r="AE95" s="59"/>
      <c r="AF95" s="59"/>
      <c r="AG95" s="60">
        <v>1</v>
      </c>
      <c r="AH95" s="60"/>
      <c r="AI95" s="60"/>
      <c r="AJ95" s="60"/>
      <c r="AK95" s="65">
        <v>14181</v>
      </c>
      <c r="AL95" s="66"/>
      <c r="AM95" s="66"/>
      <c r="AN95" s="66"/>
      <c r="AO95" s="66"/>
      <c r="AP95" s="67"/>
      <c r="AQ95" s="62">
        <f t="shared" si="3"/>
        <v>170172</v>
      </c>
      <c r="AR95" s="62"/>
      <c r="AS95" s="62"/>
      <c r="AT95" s="62"/>
      <c r="AU95" s="62"/>
      <c r="AV95" s="62"/>
      <c r="AW95" s="62"/>
      <c r="AX95" s="62"/>
      <c r="AY95" s="68"/>
      <c r="AZ95" s="69"/>
      <c r="BA95" s="69"/>
      <c r="BB95" s="69"/>
      <c r="BC95" s="69"/>
      <c r="BD95" s="69"/>
      <c r="BE95" s="69"/>
      <c r="BF95" s="70"/>
      <c r="BG95" s="63"/>
      <c r="BH95" s="63"/>
      <c r="BI95" s="63"/>
      <c r="BJ95" s="63"/>
      <c r="BK95" s="63"/>
      <c r="BL95" s="63"/>
      <c r="BM95" s="63"/>
      <c r="BN95" s="63"/>
      <c r="BO95" s="71">
        <f t="shared" si="4"/>
        <v>23311.232876712329</v>
      </c>
      <c r="BP95" s="72"/>
      <c r="BQ95" s="72"/>
      <c r="BR95" s="72"/>
      <c r="BS95" s="72"/>
      <c r="BT95" s="72"/>
      <c r="BU95" s="72"/>
      <c r="BV95" s="7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2">
        <f t="shared" si="5"/>
        <v>193483.23287671234</v>
      </c>
      <c r="CW95" s="62"/>
      <c r="CX95" s="62"/>
      <c r="CY95" s="62"/>
      <c r="CZ95" s="62"/>
      <c r="DA95" s="62"/>
      <c r="DB95" s="62"/>
      <c r="DC95" s="62"/>
      <c r="DD95" s="62"/>
      <c r="DE95" s="64"/>
    </row>
    <row r="96" spans="1:109" s="130" customFormat="1" ht="23.25" customHeight="1" x14ac:dyDescent="0.2">
      <c r="A96" s="55" t="s">
        <v>143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8" t="s">
        <v>142</v>
      </c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9" t="s">
        <v>39</v>
      </c>
      <c r="AE96" s="59"/>
      <c r="AF96" s="59"/>
      <c r="AG96" s="60">
        <v>1</v>
      </c>
      <c r="AH96" s="60"/>
      <c r="AI96" s="60"/>
      <c r="AJ96" s="60"/>
      <c r="AK96" s="65">
        <v>15504</v>
      </c>
      <c r="AL96" s="66"/>
      <c r="AM96" s="66"/>
      <c r="AN96" s="66"/>
      <c r="AO96" s="66"/>
      <c r="AP96" s="67"/>
      <c r="AQ96" s="62">
        <f t="shared" si="3"/>
        <v>186048</v>
      </c>
      <c r="AR96" s="62"/>
      <c r="AS96" s="62"/>
      <c r="AT96" s="62"/>
      <c r="AU96" s="62"/>
      <c r="AV96" s="62"/>
      <c r="AW96" s="62"/>
      <c r="AX96" s="62"/>
      <c r="AY96" s="68"/>
      <c r="AZ96" s="69"/>
      <c r="BA96" s="69"/>
      <c r="BB96" s="69"/>
      <c r="BC96" s="69"/>
      <c r="BD96" s="69"/>
      <c r="BE96" s="69"/>
      <c r="BF96" s="70"/>
      <c r="BG96" s="63"/>
      <c r="BH96" s="63"/>
      <c r="BI96" s="63"/>
      <c r="BJ96" s="63"/>
      <c r="BK96" s="63"/>
      <c r="BL96" s="63"/>
      <c r="BM96" s="63"/>
      <c r="BN96" s="63"/>
      <c r="BO96" s="71">
        <f t="shared" si="4"/>
        <v>25486.027397260274</v>
      </c>
      <c r="BP96" s="72"/>
      <c r="BQ96" s="72"/>
      <c r="BR96" s="72"/>
      <c r="BS96" s="72"/>
      <c r="BT96" s="72"/>
      <c r="BU96" s="72"/>
      <c r="BV96" s="7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2">
        <f t="shared" si="5"/>
        <v>211534.02739726027</v>
      </c>
      <c r="CW96" s="62"/>
      <c r="CX96" s="62"/>
      <c r="CY96" s="62"/>
      <c r="CZ96" s="62"/>
      <c r="DA96" s="62"/>
      <c r="DB96" s="62"/>
      <c r="DC96" s="62"/>
      <c r="DD96" s="62"/>
      <c r="DE96" s="64"/>
    </row>
    <row r="97" spans="1:122" s="130" customFormat="1" ht="23.25" customHeight="1" x14ac:dyDescent="0.2">
      <c r="A97" s="55" t="s">
        <v>144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  <c r="P97" s="58" t="s">
        <v>134</v>
      </c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9" t="s">
        <v>39</v>
      </c>
      <c r="AE97" s="59"/>
      <c r="AF97" s="59"/>
      <c r="AG97" s="60">
        <v>1</v>
      </c>
      <c r="AH97" s="60"/>
      <c r="AI97" s="60"/>
      <c r="AJ97" s="60"/>
      <c r="AK97" s="65">
        <v>10302</v>
      </c>
      <c r="AL97" s="66"/>
      <c r="AM97" s="66"/>
      <c r="AN97" s="66"/>
      <c r="AO97" s="66"/>
      <c r="AP97" s="67"/>
      <c r="AQ97" s="62">
        <f t="shared" si="3"/>
        <v>123624</v>
      </c>
      <c r="AR97" s="62"/>
      <c r="AS97" s="62"/>
      <c r="AT97" s="62"/>
      <c r="AU97" s="62"/>
      <c r="AV97" s="62"/>
      <c r="AW97" s="62"/>
      <c r="AX97" s="62"/>
      <c r="AY97" s="68"/>
      <c r="AZ97" s="69"/>
      <c r="BA97" s="69"/>
      <c r="BB97" s="69"/>
      <c r="BC97" s="69"/>
      <c r="BD97" s="69"/>
      <c r="BE97" s="69"/>
      <c r="BF97" s="70"/>
      <c r="BG97" s="63"/>
      <c r="BH97" s="63"/>
      <c r="BI97" s="63"/>
      <c r="BJ97" s="63"/>
      <c r="BK97" s="63"/>
      <c r="BL97" s="63"/>
      <c r="BM97" s="63"/>
      <c r="BN97" s="63"/>
      <c r="BO97" s="71">
        <f t="shared" si="4"/>
        <v>16934.794520547945</v>
      </c>
      <c r="BP97" s="72"/>
      <c r="BQ97" s="72"/>
      <c r="BR97" s="72"/>
      <c r="BS97" s="72"/>
      <c r="BT97" s="72"/>
      <c r="BU97" s="72"/>
      <c r="BV97" s="7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2">
        <f t="shared" si="5"/>
        <v>140558.79452054793</v>
      </c>
      <c r="CW97" s="62"/>
      <c r="CX97" s="62"/>
      <c r="CY97" s="62"/>
      <c r="CZ97" s="62"/>
      <c r="DA97" s="62"/>
      <c r="DB97" s="62"/>
      <c r="DC97" s="62"/>
      <c r="DD97" s="62"/>
      <c r="DE97" s="64"/>
    </row>
    <row r="98" spans="1:122" s="130" customFormat="1" ht="23.25" customHeight="1" x14ac:dyDescent="0.2">
      <c r="A98" s="55" t="s">
        <v>145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58" t="s">
        <v>134</v>
      </c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9" t="s">
        <v>39</v>
      </c>
      <c r="AE98" s="59"/>
      <c r="AF98" s="59"/>
      <c r="AG98" s="60">
        <v>1</v>
      </c>
      <c r="AH98" s="60"/>
      <c r="AI98" s="60"/>
      <c r="AJ98" s="60"/>
      <c r="AK98" s="65">
        <v>10302</v>
      </c>
      <c r="AL98" s="66"/>
      <c r="AM98" s="66"/>
      <c r="AN98" s="66"/>
      <c r="AO98" s="66"/>
      <c r="AP98" s="67"/>
      <c r="AQ98" s="62">
        <f t="shared" si="3"/>
        <v>123624</v>
      </c>
      <c r="AR98" s="62"/>
      <c r="AS98" s="62"/>
      <c r="AT98" s="62"/>
      <c r="AU98" s="62"/>
      <c r="AV98" s="62"/>
      <c r="AW98" s="62"/>
      <c r="AX98" s="62"/>
      <c r="AY98" s="68"/>
      <c r="AZ98" s="69"/>
      <c r="BA98" s="69"/>
      <c r="BB98" s="69"/>
      <c r="BC98" s="69"/>
      <c r="BD98" s="69"/>
      <c r="BE98" s="69"/>
      <c r="BF98" s="70"/>
      <c r="BG98" s="63"/>
      <c r="BH98" s="63"/>
      <c r="BI98" s="63"/>
      <c r="BJ98" s="63"/>
      <c r="BK98" s="63"/>
      <c r="BL98" s="63"/>
      <c r="BM98" s="63"/>
      <c r="BN98" s="63"/>
      <c r="BO98" s="71">
        <f t="shared" si="4"/>
        <v>16934.794520547945</v>
      </c>
      <c r="BP98" s="72"/>
      <c r="BQ98" s="72"/>
      <c r="BR98" s="72"/>
      <c r="BS98" s="72"/>
      <c r="BT98" s="72"/>
      <c r="BU98" s="72"/>
      <c r="BV98" s="7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2">
        <f t="shared" si="5"/>
        <v>140558.79452054793</v>
      </c>
      <c r="CW98" s="62"/>
      <c r="CX98" s="62"/>
      <c r="CY98" s="62"/>
      <c r="CZ98" s="62"/>
      <c r="DA98" s="62"/>
      <c r="DB98" s="62"/>
      <c r="DC98" s="62"/>
      <c r="DD98" s="62"/>
      <c r="DE98" s="64"/>
      <c r="DR98" s="131"/>
    </row>
    <row r="99" spans="1:122" s="130" customFormat="1" ht="23.25" customHeight="1" x14ac:dyDescent="0.2">
      <c r="A99" s="55" t="s">
        <v>5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8" t="s">
        <v>134</v>
      </c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 t="s">
        <v>39</v>
      </c>
      <c r="AE99" s="59"/>
      <c r="AF99" s="59"/>
      <c r="AG99" s="60">
        <v>3</v>
      </c>
      <c r="AH99" s="60"/>
      <c r="AI99" s="60"/>
      <c r="AJ99" s="60"/>
      <c r="AK99" s="65">
        <v>8746</v>
      </c>
      <c r="AL99" s="66"/>
      <c r="AM99" s="66"/>
      <c r="AN99" s="66"/>
      <c r="AO99" s="66"/>
      <c r="AP99" s="67"/>
      <c r="AQ99" s="62">
        <f t="shared" si="3"/>
        <v>314856</v>
      </c>
      <c r="AR99" s="62"/>
      <c r="AS99" s="62"/>
      <c r="AT99" s="62"/>
      <c r="AU99" s="62"/>
      <c r="AV99" s="62"/>
      <c r="AW99" s="62"/>
      <c r="AX99" s="62"/>
      <c r="AY99" s="68"/>
      <c r="AZ99" s="69"/>
      <c r="BA99" s="69"/>
      <c r="BB99" s="69"/>
      <c r="BC99" s="69"/>
      <c r="BD99" s="69"/>
      <c r="BE99" s="69"/>
      <c r="BF99" s="70"/>
      <c r="BG99" s="63"/>
      <c r="BH99" s="63"/>
      <c r="BI99" s="63"/>
      <c r="BJ99" s="63"/>
      <c r="BK99" s="63"/>
      <c r="BL99" s="63"/>
      <c r="BM99" s="63"/>
      <c r="BN99" s="63"/>
      <c r="BO99" s="71">
        <f t="shared" si="4"/>
        <v>43130.95890410959</v>
      </c>
      <c r="BP99" s="72"/>
      <c r="BQ99" s="72"/>
      <c r="BR99" s="72"/>
      <c r="BS99" s="72"/>
      <c r="BT99" s="72"/>
      <c r="BU99" s="72"/>
      <c r="BV99" s="7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2">
        <f t="shared" si="5"/>
        <v>357986.9589041096</v>
      </c>
      <c r="CW99" s="62"/>
      <c r="CX99" s="62"/>
      <c r="CY99" s="62"/>
      <c r="CZ99" s="62"/>
      <c r="DA99" s="62"/>
      <c r="DB99" s="62"/>
      <c r="DC99" s="62"/>
      <c r="DD99" s="62"/>
      <c r="DE99" s="64"/>
      <c r="DR99" s="131"/>
    </row>
    <row r="100" spans="1:122" s="130" customFormat="1" ht="23.25" customHeight="1" x14ac:dyDescent="0.2">
      <c r="A100" s="55" t="s">
        <v>146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8" t="s">
        <v>147</v>
      </c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9" t="s">
        <v>39</v>
      </c>
      <c r="AE100" s="59"/>
      <c r="AF100" s="59"/>
      <c r="AG100" s="60">
        <v>1</v>
      </c>
      <c r="AH100" s="60"/>
      <c r="AI100" s="60"/>
      <c r="AJ100" s="60"/>
      <c r="AK100" s="65">
        <v>16165</v>
      </c>
      <c r="AL100" s="66"/>
      <c r="AM100" s="66"/>
      <c r="AN100" s="66"/>
      <c r="AO100" s="66"/>
      <c r="AP100" s="67"/>
      <c r="AQ100" s="62">
        <f t="shared" si="3"/>
        <v>193980</v>
      </c>
      <c r="AR100" s="62"/>
      <c r="AS100" s="62"/>
      <c r="AT100" s="62"/>
      <c r="AU100" s="62"/>
      <c r="AV100" s="62"/>
      <c r="AW100" s="62"/>
      <c r="AX100" s="62"/>
      <c r="AY100" s="68"/>
      <c r="AZ100" s="69"/>
      <c r="BA100" s="69"/>
      <c r="BB100" s="69"/>
      <c r="BC100" s="69"/>
      <c r="BD100" s="69"/>
      <c r="BE100" s="69"/>
      <c r="BF100" s="70"/>
      <c r="BG100" s="63"/>
      <c r="BH100" s="63"/>
      <c r="BI100" s="63"/>
      <c r="BJ100" s="63"/>
      <c r="BK100" s="63"/>
      <c r="BL100" s="63"/>
      <c r="BM100" s="63"/>
      <c r="BN100" s="63"/>
      <c r="BO100" s="71">
        <f t="shared" si="4"/>
        <v>26572.60273972603</v>
      </c>
      <c r="BP100" s="72"/>
      <c r="BQ100" s="72"/>
      <c r="BR100" s="72"/>
      <c r="BS100" s="72"/>
      <c r="BT100" s="72"/>
      <c r="BU100" s="72"/>
      <c r="BV100" s="7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2">
        <f t="shared" si="5"/>
        <v>220552.60273972602</v>
      </c>
      <c r="CW100" s="62"/>
      <c r="CX100" s="62"/>
      <c r="CY100" s="62"/>
      <c r="CZ100" s="62"/>
      <c r="DA100" s="62"/>
      <c r="DB100" s="62"/>
      <c r="DC100" s="62"/>
      <c r="DD100" s="62"/>
      <c r="DE100" s="64"/>
    </row>
    <row r="101" spans="1:122" s="130" customFormat="1" ht="23.25" customHeight="1" x14ac:dyDescent="0.2">
      <c r="A101" s="55" t="s">
        <v>148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8" t="s">
        <v>147</v>
      </c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9" t="s">
        <v>39</v>
      </c>
      <c r="AE101" s="59"/>
      <c r="AF101" s="59"/>
      <c r="AG101" s="60">
        <v>1</v>
      </c>
      <c r="AH101" s="60"/>
      <c r="AI101" s="60"/>
      <c r="AJ101" s="60"/>
      <c r="AK101" s="65">
        <v>15504</v>
      </c>
      <c r="AL101" s="66"/>
      <c r="AM101" s="66"/>
      <c r="AN101" s="66"/>
      <c r="AO101" s="66"/>
      <c r="AP101" s="67"/>
      <c r="AQ101" s="62">
        <f t="shared" si="3"/>
        <v>186048</v>
      </c>
      <c r="AR101" s="62"/>
      <c r="AS101" s="62"/>
      <c r="AT101" s="62"/>
      <c r="AU101" s="62"/>
      <c r="AV101" s="62"/>
      <c r="AW101" s="62"/>
      <c r="AX101" s="62"/>
      <c r="AY101" s="68"/>
      <c r="AZ101" s="69"/>
      <c r="BA101" s="69"/>
      <c r="BB101" s="69"/>
      <c r="BC101" s="69"/>
      <c r="BD101" s="69"/>
      <c r="BE101" s="69"/>
      <c r="BF101" s="70"/>
      <c r="BG101" s="63"/>
      <c r="BH101" s="63"/>
      <c r="BI101" s="63"/>
      <c r="BJ101" s="63"/>
      <c r="BK101" s="63"/>
      <c r="BL101" s="63"/>
      <c r="BM101" s="63"/>
      <c r="BN101" s="63"/>
      <c r="BO101" s="71">
        <f t="shared" si="4"/>
        <v>25486.027397260274</v>
      </c>
      <c r="BP101" s="72"/>
      <c r="BQ101" s="72"/>
      <c r="BR101" s="72"/>
      <c r="BS101" s="72"/>
      <c r="BT101" s="72"/>
      <c r="BU101" s="72"/>
      <c r="BV101" s="7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2">
        <f t="shared" si="5"/>
        <v>211534.02739726027</v>
      </c>
      <c r="CW101" s="62"/>
      <c r="CX101" s="62"/>
      <c r="CY101" s="62"/>
      <c r="CZ101" s="62"/>
      <c r="DA101" s="62"/>
      <c r="DB101" s="62"/>
      <c r="DC101" s="62"/>
      <c r="DD101" s="62"/>
      <c r="DE101" s="64"/>
    </row>
    <row r="102" spans="1:122" s="130" customFormat="1" ht="23.25" customHeight="1" x14ac:dyDescent="0.2">
      <c r="A102" s="55" t="s">
        <v>149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8" t="s">
        <v>150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9" t="s">
        <v>39</v>
      </c>
      <c r="AE102" s="59"/>
      <c r="AF102" s="59"/>
      <c r="AG102" s="60">
        <v>1</v>
      </c>
      <c r="AH102" s="60"/>
      <c r="AI102" s="60"/>
      <c r="AJ102" s="60"/>
      <c r="AK102" s="65">
        <v>15504</v>
      </c>
      <c r="AL102" s="66"/>
      <c r="AM102" s="66"/>
      <c r="AN102" s="66"/>
      <c r="AO102" s="66"/>
      <c r="AP102" s="67"/>
      <c r="AQ102" s="62">
        <f t="shared" si="3"/>
        <v>186048</v>
      </c>
      <c r="AR102" s="62"/>
      <c r="AS102" s="62"/>
      <c r="AT102" s="62"/>
      <c r="AU102" s="62"/>
      <c r="AV102" s="62"/>
      <c r="AW102" s="62"/>
      <c r="AX102" s="62"/>
      <c r="AY102" s="68"/>
      <c r="AZ102" s="69"/>
      <c r="BA102" s="69"/>
      <c r="BB102" s="69"/>
      <c r="BC102" s="69"/>
      <c r="BD102" s="69"/>
      <c r="BE102" s="69"/>
      <c r="BF102" s="70"/>
      <c r="BG102" s="63"/>
      <c r="BH102" s="63"/>
      <c r="BI102" s="63"/>
      <c r="BJ102" s="63"/>
      <c r="BK102" s="63"/>
      <c r="BL102" s="63"/>
      <c r="BM102" s="63"/>
      <c r="BN102" s="63"/>
      <c r="BO102" s="71">
        <f t="shared" si="4"/>
        <v>25486.027397260274</v>
      </c>
      <c r="BP102" s="72"/>
      <c r="BQ102" s="72"/>
      <c r="BR102" s="72"/>
      <c r="BS102" s="72"/>
      <c r="BT102" s="72"/>
      <c r="BU102" s="72"/>
      <c r="BV102" s="7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2">
        <f t="shared" si="5"/>
        <v>211534.02739726027</v>
      </c>
      <c r="CW102" s="62"/>
      <c r="CX102" s="62"/>
      <c r="CY102" s="62"/>
      <c r="CZ102" s="62"/>
      <c r="DA102" s="62"/>
      <c r="DB102" s="62"/>
      <c r="DC102" s="62"/>
      <c r="DD102" s="62"/>
      <c r="DE102" s="64"/>
    </row>
    <row r="103" spans="1:122" s="130" customFormat="1" ht="23.25" customHeight="1" x14ac:dyDescent="0.2">
      <c r="A103" s="55" t="s">
        <v>151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8" t="s">
        <v>152</v>
      </c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9" t="s">
        <v>39</v>
      </c>
      <c r="AE103" s="59"/>
      <c r="AF103" s="59"/>
      <c r="AG103" s="60">
        <v>1</v>
      </c>
      <c r="AH103" s="60"/>
      <c r="AI103" s="60"/>
      <c r="AJ103" s="60"/>
      <c r="AK103" s="65">
        <v>16165</v>
      </c>
      <c r="AL103" s="66"/>
      <c r="AM103" s="66"/>
      <c r="AN103" s="66"/>
      <c r="AO103" s="66"/>
      <c r="AP103" s="67"/>
      <c r="AQ103" s="62">
        <f t="shared" si="3"/>
        <v>193980</v>
      </c>
      <c r="AR103" s="62"/>
      <c r="AS103" s="62"/>
      <c r="AT103" s="62"/>
      <c r="AU103" s="62"/>
      <c r="AV103" s="62"/>
      <c r="AW103" s="62"/>
      <c r="AX103" s="62"/>
      <c r="AY103" s="68"/>
      <c r="AZ103" s="69"/>
      <c r="BA103" s="69"/>
      <c r="BB103" s="69"/>
      <c r="BC103" s="69"/>
      <c r="BD103" s="69"/>
      <c r="BE103" s="69"/>
      <c r="BF103" s="70"/>
      <c r="BG103" s="63"/>
      <c r="BH103" s="63"/>
      <c r="BI103" s="63"/>
      <c r="BJ103" s="63"/>
      <c r="BK103" s="63"/>
      <c r="BL103" s="63"/>
      <c r="BM103" s="63"/>
      <c r="BN103" s="63"/>
      <c r="BO103" s="71">
        <f t="shared" si="4"/>
        <v>26572.60273972603</v>
      </c>
      <c r="BP103" s="72"/>
      <c r="BQ103" s="72"/>
      <c r="BR103" s="72"/>
      <c r="BS103" s="72"/>
      <c r="BT103" s="72"/>
      <c r="BU103" s="72"/>
      <c r="BV103" s="7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2">
        <f t="shared" si="5"/>
        <v>220552.60273972602</v>
      </c>
      <c r="CW103" s="62"/>
      <c r="CX103" s="62"/>
      <c r="CY103" s="62"/>
      <c r="CZ103" s="62"/>
      <c r="DA103" s="62"/>
      <c r="DB103" s="62"/>
      <c r="DC103" s="62"/>
      <c r="DD103" s="62"/>
      <c r="DE103" s="64"/>
    </row>
    <row r="104" spans="1:122" s="130" customFormat="1" ht="23.25" customHeight="1" x14ac:dyDescent="0.2">
      <c r="A104" s="55" t="s">
        <v>153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  <c r="P104" s="58" t="s">
        <v>152</v>
      </c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 t="s">
        <v>39</v>
      </c>
      <c r="AE104" s="59"/>
      <c r="AF104" s="59"/>
      <c r="AG104" s="60">
        <v>1</v>
      </c>
      <c r="AH104" s="60"/>
      <c r="AI104" s="60"/>
      <c r="AJ104" s="60"/>
      <c r="AK104" s="65">
        <v>15504</v>
      </c>
      <c r="AL104" s="66"/>
      <c r="AM104" s="66"/>
      <c r="AN104" s="66"/>
      <c r="AO104" s="66"/>
      <c r="AP104" s="67"/>
      <c r="AQ104" s="62">
        <f t="shared" si="3"/>
        <v>186048</v>
      </c>
      <c r="AR104" s="62"/>
      <c r="AS104" s="62"/>
      <c r="AT104" s="62"/>
      <c r="AU104" s="62"/>
      <c r="AV104" s="62"/>
      <c r="AW104" s="62"/>
      <c r="AX104" s="62"/>
      <c r="AY104" s="68"/>
      <c r="AZ104" s="69"/>
      <c r="BA104" s="69"/>
      <c r="BB104" s="69"/>
      <c r="BC104" s="69"/>
      <c r="BD104" s="69"/>
      <c r="BE104" s="69"/>
      <c r="BF104" s="70"/>
      <c r="BG104" s="63"/>
      <c r="BH104" s="63"/>
      <c r="BI104" s="63"/>
      <c r="BJ104" s="63"/>
      <c r="BK104" s="63"/>
      <c r="BL104" s="63"/>
      <c r="BM104" s="63"/>
      <c r="BN104" s="63"/>
      <c r="BO104" s="71">
        <f t="shared" si="4"/>
        <v>25486.027397260274</v>
      </c>
      <c r="BP104" s="72"/>
      <c r="BQ104" s="72"/>
      <c r="BR104" s="72"/>
      <c r="BS104" s="72"/>
      <c r="BT104" s="72"/>
      <c r="BU104" s="72"/>
      <c r="BV104" s="7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2">
        <f t="shared" si="5"/>
        <v>211534.02739726027</v>
      </c>
      <c r="CW104" s="62"/>
      <c r="CX104" s="62"/>
      <c r="CY104" s="62"/>
      <c r="CZ104" s="62"/>
      <c r="DA104" s="62"/>
      <c r="DB104" s="62"/>
      <c r="DC104" s="62"/>
      <c r="DD104" s="62"/>
      <c r="DE104" s="64"/>
    </row>
    <row r="105" spans="1:122" s="130" customFormat="1" ht="23.25" customHeight="1" x14ac:dyDescent="0.2">
      <c r="A105" s="55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/>
      <c r="P105" s="58" t="s">
        <v>152</v>
      </c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9" t="s">
        <v>39</v>
      </c>
      <c r="AE105" s="59"/>
      <c r="AF105" s="59"/>
      <c r="AG105" s="60">
        <v>1</v>
      </c>
      <c r="AH105" s="60"/>
      <c r="AI105" s="60"/>
      <c r="AJ105" s="60"/>
      <c r="AK105" s="65">
        <v>9064</v>
      </c>
      <c r="AL105" s="66"/>
      <c r="AM105" s="66"/>
      <c r="AN105" s="66"/>
      <c r="AO105" s="66"/>
      <c r="AP105" s="67"/>
      <c r="AQ105" s="62">
        <f t="shared" si="3"/>
        <v>108768</v>
      </c>
      <c r="AR105" s="62"/>
      <c r="AS105" s="62"/>
      <c r="AT105" s="62"/>
      <c r="AU105" s="62"/>
      <c r="AV105" s="62"/>
      <c r="AW105" s="62"/>
      <c r="AX105" s="62"/>
      <c r="AY105" s="68"/>
      <c r="AZ105" s="69"/>
      <c r="BA105" s="69"/>
      <c r="BB105" s="69"/>
      <c r="BC105" s="69"/>
      <c r="BD105" s="69"/>
      <c r="BE105" s="69"/>
      <c r="BF105" s="70"/>
      <c r="BG105" s="63"/>
      <c r="BH105" s="63"/>
      <c r="BI105" s="63"/>
      <c r="BJ105" s="63"/>
      <c r="BK105" s="63"/>
      <c r="BL105" s="63"/>
      <c r="BM105" s="63"/>
      <c r="BN105" s="63"/>
      <c r="BO105" s="71">
        <f t="shared" si="4"/>
        <v>14899.726027397261</v>
      </c>
      <c r="BP105" s="72"/>
      <c r="BQ105" s="72"/>
      <c r="BR105" s="72"/>
      <c r="BS105" s="72"/>
      <c r="BT105" s="72"/>
      <c r="BU105" s="72"/>
      <c r="BV105" s="7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2">
        <f t="shared" si="5"/>
        <v>123667.72602739726</v>
      </c>
      <c r="CW105" s="62"/>
      <c r="CX105" s="62"/>
      <c r="CY105" s="62"/>
      <c r="CZ105" s="62"/>
      <c r="DA105" s="62"/>
      <c r="DB105" s="62"/>
      <c r="DC105" s="62"/>
      <c r="DD105" s="62"/>
      <c r="DE105" s="64"/>
    </row>
    <row r="106" spans="1:122" s="130" customFormat="1" ht="23.25" customHeight="1" x14ac:dyDescent="0.2">
      <c r="A106" s="55" t="s">
        <v>155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8" t="s">
        <v>152</v>
      </c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9" t="s">
        <v>39</v>
      </c>
      <c r="AE106" s="59"/>
      <c r="AF106" s="59"/>
      <c r="AG106" s="60">
        <v>1</v>
      </c>
      <c r="AH106" s="60"/>
      <c r="AI106" s="60"/>
      <c r="AJ106" s="60"/>
      <c r="AK106" s="65">
        <v>9064</v>
      </c>
      <c r="AL106" s="66"/>
      <c r="AM106" s="66"/>
      <c r="AN106" s="66"/>
      <c r="AO106" s="66"/>
      <c r="AP106" s="67"/>
      <c r="AQ106" s="62">
        <f t="shared" si="3"/>
        <v>108768</v>
      </c>
      <c r="AR106" s="62"/>
      <c r="AS106" s="62"/>
      <c r="AT106" s="62"/>
      <c r="AU106" s="62"/>
      <c r="AV106" s="62"/>
      <c r="AW106" s="62"/>
      <c r="AX106" s="62"/>
      <c r="AY106" s="68"/>
      <c r="AZ106" s="69"/>
      <c r="BA106" s="69"/>
      <c r="BB106" s="69"/>
      <c r="BC106" s="69"/>
      <c r="BD106" s="69"/>
      <c r="BE106" s="69"/>
      <c r="BF106" s="70"/>
      <c r="BG106" s="63"/>
      <c r="BH106" s="63"/>
      <c r="BI106" s="63"/>
      <c r="BJ106" s="63"/>
      <c r="BK106" s="63"/>
      <c r="BL106" s="63"/>
      <c r="BM106" s="63"/>
      <c r="BN106" s="63"/>
      <c r="BO106" s="71">
        <f t="shared" si="4"/>
        <v>14899.726027397261</v>
      </c>
      <c r="BP106" s="72"/>
      <c r="BQ106" s="72"/>
      <c r="BR106" s="72"/>
      <c r="BS106" s="72"/>
      <c r="BT106" s="72"/>
      <c r="BU106" s="72"/>
      <c r="BV106" s="7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2">
        <f t="shared" si="5"/>
        <v>123667.72602739726</v>
      </c>
      <c r="CW106" s="62"/>
      <c r="CX106" s="62"/>
      <c r="CY106" s="62"/>
      <c r="CZ106" s="62"/>
      <c r="DA106" s="62"/>
      <c r="DB106" s="62"/>
      <c r="DC106" s="62"/>
      <c r="DD106" s="62"/>
      <c r="DE106" s="64"/>
    </row>
    <row r="107" spans="1:122" s="130" customFormat="1" ht="23.25" customHeight="1" x14ac:dyDescent="0.2">
      <c r="A107" s="55" t="s">
        <v>156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58" t="s">
        <v>152</v>
      </c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9" t="s">
        <v>39</v>
      </c>
      <c r="AE107" s="59"/>
      <c r="AF107" s="59"/>
      <c r="AG107" s="60">
        <v>1</v>
      </c>
      <c r="AH107" s="60"/>
      <c r="AI107" s="60"/>
      <c r="AJ107" s="60"/>
      <c r="AK107" s="65">
        <v>15504</v>
      </c>
      <c r="AL107" s="66"/>
      <c r="AM107" s="66"/>
      <c r="AN107" s="66"/>
      <c r="AO107" s="66"/>
      <c r="AP107" s="67"/>
      <c r="AQ107" s="62">
        <f t="shared" si="3"/>
        <v>186048</v>
      </c>
      <c r="AR107" s="62"/>
      <c r="AS107" s="62"/>
      <c r="AT107" s="62"/>
      <c r="AU107" s="62"/>
      <c r="AV107" s="62"/>
      <c r="AW107" s="62"/>
      <c r="AX107" s="62"/>
      <c r="AY107" s="68"/>
      <c r="AZ107" s="69"/>
      <c r="BA107" s="69"/>
      <c r="BB107" s="69"/>
      <c r="BC107" s="69"/>
      <c r="BD107" s="69"/>
      <c r="BE107" s="69"/>
      <c r="BF107" s="70"/>
      <c r="BG107" s="63"/>
      <c r="BH107" s="63"/>
      <c r="BI107" s="63"/>
      <c r="BJ107" s="63"/>
      <c r="BK107" s="63"/>
      <c r="BL107" s="63"/>
      <c r="BM107" s="63"/>
      <c r="BN107" s="63"/>
      <c r="BO107" s="71">
        <f t="shared" si="4"/>
        <v>25486.027397260274</v>
      </c>
      <c r="BP107" s="72"/>
      <c r="BQ107" s="72"/>
      <c r="BR107" s="72"/>
      <c r="BS107" s="72"/>
      <c r="BT107" s="72"/>
      <c r="BU107" s="72"/>
      <c r="BV107" s="7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2">
        <f t="shared" si="5"/>
        <v>211534.02739726027</v>
      </c>
      <c r="CW107" s="62"/>
      <c r="CX107" s="62"/>
      <c r="CY107" s="62"/>
      <c r="CZ107" s="62"/>
      <c r="DA107" s="62"/>
      <c r="DB107" s="62"/>
      <c r="DC107" s="62"/>
      <c r="DD107" s="62"/>
      <c r="DE107" s="64"/>
    </row>
    <row r="108" spans="1:122" s="130" customFormat="1" ht="23.25" customHeight="1" x14ac:dyDescent="0.2">
      <c r="A108" s="55" t="s">
        <v>157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8" t="s">
        <v>152</v>
      </c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9" t="s">
        <v>39</v>
      </c>
      <c r="AE108" s="59"/>
      <c r="AF108" s="59"/>
      <c r="AG108" s="60">
        <v>1</v>
      </c>
      <c r="AH108" s="60"/>
      <c r="AI108" s="60"/>
      <c r="AJ108" s="60"/>
      <c r="AK108" s="65">
        <v>6637</v>
      </c>
      <c r="AL108" s="66"/>
      <c r="AM108" s="66"/>
      <c r="AN108" s="66"/>
      <c r="AO108" s="66"/>
      <c r="AP108" s="67"/>
      <c r="AQ108" s="62">
        <f t="shared" si="3"/>
        <v>79644</v>
      </c>
      <c r="AR108" s="62"/>
      <c r="AS108" s="62"/>
      <c r="AT108" s="62"/>
      <c r="AU108" s="62"/>
      <c r="AV108" s="62"/>
      <c r="AW108" s="62"/>
      <c r="AX108" s="62"/>
      <c r="AY108" s="68"/>
      <c r="AZ108" s="69"/>
      <c r="BA108" s="69"/>
      <c r="BB108" s="69"/>
      <c r="BC108" s="69"/>
      <c r="BD108" s="69"/>
      <c r="BE108" s="69"/>
      <c r="BF108" s="70"/>
      <c r="BG108" s="63"/>
      <c r="BH108" s="63"/>
      <c r="BI108" s="63"/>
      <c r="BJ108" s="63"/>
      <c r="BK108" s="63"/>
      <c r="BL108" s="63"/>
      <c r="BM108" s="63"/>
      <c r="BN108" s="63"/>
      <c r="BO108" s="71">
        <f t="shared" si="4"/>
        <v>10910.13698630137</v>
      </c>
      <c r="BP108" s="72"/>
      <c r="BQ108" s="72"/>
      <c r="BR108" s="72"/>
      <c r="BS108" s="72"/>
      <c r="BT108" s="72"/>
      <c r="BU108" s="72"/>
      <c r="BV108" s="7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2">
        <f t="shared" si="5"/>
        <v>90554.136986301368</v>
      </c>
      <c r="CW108" s="62"/>
      <c r="CX108" s="62"/>
      <c r="CY108" s="62"/>
      <c r="CZ108" s="62"/>
      <c r="DA108" s="62"/>
      <c r="DB108" s="62"/>
      <c r="DC108" s="62"/>
      <c r="DD108" s="62"/>
      <c r="DE108" s="64"/>
    </row>
    <row r="109" spans="1:122" s="130" customFormat="1" ht="23.25" customHeight="1" x14ac:dyDescent="0.2">
      <c r="A109" s="55" t="s">
        <v>158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/>
      <c r="P109" s="58" t="s">
        <v>152</v>
      </c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9" t="s">
        <v>39</v>
      </c>
      <c r="AE109" s="59"/>
      <c r="AF109" s="59"/>
      <c r="AG109" s="60">
        <v>1</v>
      </c>
      <c r="AH109" s="60"/>
      <c r="AI109" s="60"/>
      <c r="AJ109" s="60"/>
      <c r="AK109" s="65">
        <v>6637</v>
      </c>
      <c r="AL109" s="66"/>
      <c r="AM109" s="66"/>
      <c r="AN109" s="66"/>
      <c r="AO109" s="66"/>
      <c r="AP109" s="67"/>
      <c r="AQ109" s="62">
        <f t="shared" si="3"/>
        <v>79644</v>
      </c>
      <c r="AR109" s="62"/>
      <c r="AS109" s="62"/>
      <c r="AT109" s="62"/>
      <c r="AU109" s="62"/>
      <c r="AV109" s="62"/>
      <c r="AW109" s="62"/>
      <c r="AX109" s="62"/>
      <c r="AY109" s="68"/>
      <c r="AZ109" s="69"/>
      <c r="BA109" s="69"/>
      <c r="BB109" s="69"/>
      <c r="BC109" s="69"/>
      <c r="BD109" s="69"/>
      <c r="BE109" s="69"/>
      <c r="BF109" s="70"/>
      <c r="BG109" s="63"/>
      <c r="BH109" s="63"/>
      <c r="BI109" s="63"/>
      <c r="BJ109" s="63"/>
      <c r="BK109" s="63"/>
      <c r="BL109" s="63"/>
      <c r="BM109" s="63"/>
      <c r="BN109" s="63"/>
      <c r="BO109" s="71">
        <f t="shared" si="4"/>
        <v>10910.13698630137</v>
      </c>
      <c r="BP109" s="72"/>
      <c r="BQ109" s="72"/>
      <c r="BR109" s="72"/>
      <c r="BS109" s="72"/>
      <c r="BT109" s="72"/>
      <c r="BU109" s="72"/>
      <c r="BV109" s="7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2">
        <f t="shared" si="5"/>
        <v>90554.136986301368</v>
      </c>
      <c r="CW109" s="62"/>
      <c r="CX109" s="62"/>
      <c r="CY109" s="62"/>
      <c r="CZ109" s="62"/>
      <c r="DA109" s="62"/>
      <c r="DB109" s="62"/>
      <c r="DC109" s="62"/>
      <c r="DD109" s="62"/>
      <c r="DE109" s="64"/>
    </row>
    <row r="110" spans="1:122" s="130" customFormat="1" ht="23.25" customHeight="1" x14ac:dyDescent="0.2">
      <c r="A110" s="55" t="s">
        <v>159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/>
      <c r="P110" s="58" t="s">
        <v>160</v>
      </c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9" t="s">
        <v>39</v>
      </c>
      <c r="AE110" s="59"/>
      <c r="AF110" s="59"/>
      <c r="AG110" s="60">
        <v>1</v>
      </c>
      <c r="AH110" s="60"/>
      <c r="AI110" s="60"/>
      <c r="AJ110" s="60"/>
      <c r="AK110" s="65">
        <v>10302</v>
      </c>
      <c r="AL110" s="66"/>
      <c r="AM110" s="66"/>
      <c r="AN110" s="66"/>
      <c r="AO110" s="66"/>
      <c r="AP110" s="67"/>
      <c r="AQ110" s="62">
        <f t="shared" si="3"/>
        <v>123624</v>
      </c>
      <c r="AR110" s="62"/>
      <c r="AS110" s="62"/>
      <c r="AT110" s="62"/>
      <c r="AU110" s="62"/>
      <c r="AV110" s="62"/>
      <c r="AW110" s="62"/>
      <c r="AX110" s="62"/>
      <c r="AY110" s="68"/>
      <c r="AZ110" s="69"/>
      <c r="BA110" s="69"/>
      <c r="BB110" s="69"/>
      <c r="BC110" s="69"/>
      <c r="BD110" s="69"/>
      <c r="BE110" s="69"/>
      <c r="BF110" s="70"/>
      <c r="BG110" s="63"/>
      <c r="BH110" s="63"/>
      <c r="BI110" s="63"/>
      <c r="BJ110" s="63"/>
      <c r="BK110" s="63"/>
      <c r="BL110" s="63"/>
      <c r="BM110" s="63"/>
      <c r="BN110" s="63"/>
      <c r="BO110" s="71">
        <f t="shared" si="4"/>
        <v>16934.794520547945</v>
      </c>
      <c r="BP110" s="72"/>
      <c r="BQ110" s="72"/>
      <c r="BR110" s="72"/>
      <c r="BS110" s="72"/>
      <c r="BT110" s="72"/>
      <c r="BU110" s="72"/>
      <c r="BV110" s="7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2">
        <f t="shared" si="5"/>
        <v>140558.79452054793</v>
      </c>
      <c r="CW110" s="62"/>
      <c r="CX110" s="62"/>
      <c r="CY110" s="62"/>
      <c r="CZ110" s="62"/>
      <c r="DA110" s="62"/>
      <c r="DB110" s="62"/>
      <c r="DC110" s="62"/>
      <c r="DD110" s="62"/>
      <c r="DE110" s="64"/>
    </row>
    <row r="111" spans="1:122" s="130" customFormat="1" ht="23.25" customHeight="1" x14ac:dyDescent="0.2">
      <c r="A111" s="55" t="s">
        <v>161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58" t="s">
        <v>160</v>
      </c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9" t="s">
        <v>39</v>
      </c>
      <c r="AE111" s="59"/>
      <c r="AF111" s="59"/>
      <c r="AG111" s="60">
        <v>1</v>
      </c>
      <c r="AH111" s="60"/>
      <c r="AI111" s="60"/>
      <c r="AJ111" s="60"/>
      <c r="AK111" s="65">
        <v>10302</v>
      </c>
      <c r="AL111" s="66"/>
      <c r="AM111" s="66"/>
      <c r="AN111" s="66"/>
      <c r="AO111" s="66"/>
      <c r="AP111" s="67"/>
      <c r="AQ111" s="62">
        <f t="shared" si="3"/>
        <v>123624</v>
      </c>
      <c r="AR111" s="62"/>
      <c r="AS111" s="62"/>
      <c r="AT111" s="62"/>
      <c r="AU111" s="62"/>
      <c r="AV111" s="62"/>
      <c r="AW111" s="62"/>
      <c r="AX111" s="62"/>
      <c r="AY111" s="68"/>
      <c r="AZ111" s="69"/>
      <c r="BA111" s="69"/>
      <c r="BB111" s="69"/>
      <c r="BC111" s="69"/>
      <c r="BD111" s="69"/>
      <c r="BE111" s="69"/>
      <c r="BF111" s="70"/>
      <c r="BG111" s="63"/>
      <c r="BH111" s="63"/>
      <c r="BI111" s="63"/>
      <c r="BJ111" s="63"/>
      <c r="BK111" s="63"/>
      <c r="BL111" s="63"/>
      <c r="BM111" s="63"/>
      <c r="BN111" s="63"/>
      <c r="BO111" s="71">
        <f t="shared" si="4"/>
        <v>16934.794520547945</v>
      </c>
      <c r="BP111" s="72"/>
      <c r="BQ111" s="72"/>
      <c r="BR111" s="72"/>
      <c r="BS111" s="72"/>
      <c r="BT111" s="72"/>
      <c r="BU111" s="72"/>
      <c r="BV111" s="7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2">
        <f t="shared" si="5"/>
        <v>140558.79452054793</v>
      </c>
      <c r="CW111" s="62"/>
      <c r="CX111" s="62"/>
      <c r="CY111" s="62"/>
      <c r="CZ111" s="62"/>
      <c r="DA111" s="62"/>
      <c r="DB111" s="62"/>
      <c r="DC111" s="62"/>
      <c r="DD111" s="62"/>
      <c r="DE111" s="64"/>
    </row>
    <row r="112" spans="1:122" s="130" customFormat="1" ht="23.25" customHeight="1" x14ac:dyDescent="0.2">
      <c r="A112" s="55" t="s">
        <v>20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58" t="s">
        <v>160</v>
      </c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9" t="s">
        <v>39</v>
      </c>
      <c r="AE112" s="59"/>
      <c r="AF112" s="59"/>
      <c r="AG112" s="60">
        <v>1</v>
      </c>
      <c r="AH112" s="60"/>
      <c r="AI112" s="60"/>
      <c r="AJ112" s="60"/>
      <c r="AK112" s="65">
        <v>10302</v>
      </c>
      <c r="AL112" s="66"/>
      <c r="AM112" s="66"/>
      <c r="AN112" s="66"/>
      <c r="AO112" s="66"/>
      <c r="AP112" s="67"/>
      <c r="AQ112" s="62">
        <f t="shared" si="3"/>
        <v>123624</v>
      </c>
      <c r="AR112" s="62"/>
      <c r="AS112" s="62"/>
      <c r="AT112" s="62"/>
      <c r="AU112" s="62"/>
      <c r="AV112" s="62"/>
      <c r="AW112" s="62"/>
      <c r="AX112" s="62"/>
      <c r="AY112" s="68"/>
      <c r="AZ112" s="69"/>
      <c r="BA112" s="69"/>
      <c r="BB112" s="69"/>
      <c r="BC112" s="69"/>
      <c r="BD112" s="69"/>
      <c r="BE112" s="69"/>
      <c r="BF112" s="70"/>
      <c r="BG112" s="63"/>
      <c r="BH112" s="63"/>
      <c r="BI112" s="63"/>
      <c r="BJ112" s="63"/>
      <c r="BK112" s="63"/>
      <c r="BL112" s="63"/>
      <c r="BM112" s="63"/>
      <c r="BN112" s="63"/>
      <c r="BO112" s="71">
        <f t="shared" si="4"/>
        <v>16934.794520547945</v>
      </c>
      <c r="BP112" s="72"/>
      <c r="BQ112" s="72"/>
      <c r="BR112" s="72"/>
      <c r="BS112" s="72"/>
      <c r="BT112" s="72"/>
      <c r="BU112" s="72"/>
      <c r="BV112" s="7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2">
        <f t="shared" si="5"/>
        <v>140558.79452054793</v>
      </c>
      <c r="CW112" s="62"/>
      <c r="CX112" s="62"/>
      <c r="CY112" s="62"/>
      <c r="CZ112" s="62"/>
      <c r="DA112" s="62"/>
      <c r="DB112" s="62"/>
      <c r="DC112" s="62"/>
      <c r="DD112" s="62"/>
      <c r="DE112" s="64"/>
    </row>
    <row r="113" spans="1:109" s="130" customFormat="1" ht="23.25" customHeight="1" x14ac:dyDescent="0.2">
      <c r="A113" s="55" t="s">
        <v>22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83" t="s">
        <v>162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5"/>
      <c r="AD113" s="59" t="s">
        <v>39</v>
      </c>
      <c r="AE113" s="59"/>
      <c r="AF113" s="59"/>
      <c r="AG113" s="60">
        <v>1</v>
      </c>
      <c r="AH113" s="60"/>
      <c r="AI113" s="60"/>
      <c r="AJ113" s="60"/>
      <c r="AK113" s="65">
        <v>15504</v>
      </c>
      <c r="AL113" s="66"/>
      <c r="AM113" s="66"/>
      <c r="AN113" s="66"/>
      <c r="AO113" s="66"/>
      <c r="AP113" s="67"/>
      <c r="AQ113" s="62">
        <f t="shared" si="3"/>
        <v>186048</v>
      </c>
      <c r="AR113" s="62"/>
      <c r="AS113" s="62"/>
      <c r="AT113" s="62"/>
      <c r="AU113" s="62"/>
      <c r="AV113" s="62"/>
      <c r="AW113" s="62"/>
      <c r="AX113" s="62"/>
      <c r="AY113" s="68"/>
      <c r="AZ113" s="69"/>
      <c r="BA113" s="69"/>
      <c r="BB113" s="69"/>
      <c r="BC113" s="69"/>
      <c r="BD113" s="69"/>
      <c r="BE113" s="69"/>
      <c r="BF113" s="70"/>
      <c r="BG113" s="63"/>
      <c r="BH113" s="63"/>
      <c r="BI113" s="63"/>
      <c r="BJ113" s="63"/>
      <c r="BK113" s="63"/>
      <c r="BL113" s="63"/>
      <c r="BM113" s="63"/>
      <c r="BN113" s="63"/>
      <c r="BO113" s="71">
        <f t="shared" si="4"/>
        <v>25486.027397260274</v>
      </c>
      <c r="BP113" s="72"/>
      <c r="BQ113" s="72"/>
      <c r="BR113" s="72"/>
      <c r="BS113" s="72"/>
      <c r="BT113" s="72"/>
      <c r="BU113" s="72"/>
      <c r="BV113" s="7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2">
        <f t="shared" si="5"/>
        <v>211534.02739726027</v>
      </c>
      <c r="CW113" s="62"/>
      <c r="CX113" s="62"/>
      <c r="CY113" s="62"/>
      <c r="CZ113" s="62"/>
      <c r="DA113" s="62"/>
      <c r="DB113" s="62"/>
      <c r="DC113" s="62"/>
      <c r="DD113" s="62"/>
      <c r="DE113" s="64"/>
    </row>
    <row r="114" spans="1:109" s="130" customFormat="1" ht="23.25" customHeight="1" x14ac:dyDescent="0.2">
      <c r="A114" s="55" t="s">
        <v>163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/>
      <c r="P114" s="83" t="s">
        <v>162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5"/>
      <c r="AD114" s="59" t="s">
        <v>39</v>
      </c>
      <c r="AE114" s="59"/>
      <c r="AF114" s="59"/>
      <c r="AG114" s="60">
        <v>1</v>
      </c>
      <c r="AH114" s="60"/>
      <c r="AI114" s="60"/>
      <c r="AJ114" s="60"/>
      <c r="AK114" s="65">
        <v>10302</v>
      </c>
      <c r="AL114" s="66"/>
      <c r="AM114" s="66"/>
      <c r="AN114" s="66"/>
      <c r="AO114" s="66"/>
      <c r="AP114" s="67"/>
      <c r="AQ114" s="62">
        <f t="shared" si="3"/>
        <v>123624</v>
      </c>
      <c r="AR114" s="62"/>
      <c r="AS114" s="62"/>
      <c r="AT114" s="62"/>
      <c r="AU114" s="62"/>
      <c r="AV114" s="62"/>
      <c r="AW114" s="62"/>
      <c r="AX114" s="62"/>
      <c r="AY114" s="68"/>
      <c r="AZ114" s="69"/>
      <c r="BA114" s="69"/>
      <c r="BB114" s="69"/>
      <c r="BC114" s="69"/>
      <c r="BD114" s="69"/>
      <c r="BE114" s="69"/>
      <c r="BF114" s="70"/>
      <c r="BG114" s="63"/>
      <c r="BH114" s="63"/>
      <c r="BI114" s="63"/>
      <c r="BJ114" s="63"/>
      <c r="BK114" s="63"/>
      <c r="BL114" s="63"/>
      <c r="BM114" s="63"/>
      <c r="BN114" s="63"/>
      <c r="BO114" s="71">
        <f t="shared" si="4"/>
        <v>16934.794520547945</v>
      </c>
      <c r="BP114" s="72"/>
      <c r="BQ114" s="72"/>
      <c r="BR114" s="72"/>
      <c r="BS114" s="72"/>
      <c r="BT114" s="72"/>
      <c r="BU114" s="72"/>
      <c r="BV114" s="7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2">
        <f t="shared" si="5"/>
        <v>140558.79452054793</v>
      </c>
      <c r="CW114" s="62"/>
      <c r="CX114" s="62"/>
      <c r="CY114" s="62"/>
      <c r="CZ114" s="62"/>
      <c r="DA114" s="62"/>
      <c r="DB114" s="62"/>
      <c r="DC114" s="62"/>
      <c r="DD114" s="62"/>
      <c r="DE114" s="64"/>
    </row>
    <row r="115" spans="1:109" s="130" customFormat="1" ht="23.25" customHeight="1" x14ac:dyDescent="0.2">
      <c r="A115" s="55" t="s">
        <v>164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58" t="s">
        <v>165</v>
      </c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9" t="s">
        <v>39</v>
      </c>
      <c r="AE115" s="59"/>
      <c r="AF115" s="59"/>
      <c r="AG115" s="60">
        <v>1</v>
      </c>
      <c r="AH115" s="60"/>
      <c r="AI115" s="60"/>
      <c r="AJ115" s="60"/>
      <c r="AK115" s="65">
        <v>10302</v>
      </c>
      <c r="AL115" s="66"/>
      <c r="AM115" s="66"/>
      <c r="AN115" s="66"/>
      <c r="AO115" s="66"/>
      <c r="AP115" s="67"/>
      <c r="AQ115" s="62">
        <f t="shared" si="3"/>
        <v>123624</v>
      </c>
      <c r="AR115" s="62"/>
      <c r="AS115" s="62"/>
      <c r="AT115" s="62"/>
      <c r="AU115" s="62"/>
      <c r="AV115" s="62"/>
      <c r="AW115" s="62"/>
      <c r="AX115" s="62"/>
      <c r="AY115" s="68"/>
      <c r="AZ115" s="69"/>
      <c r="BA115" s="69"/>
      <c r="BB115" s="69"/>
      <c r="BC115" s="69"/>
      <c r="BD115" s="69"/>
      <c r="BE115" s="69"/>
      <c r="BF115" s="70"/>
      <c r="BG115" s="63"/>
      <c r="BH115" s="63"/>
      <c r="BI115" s="63"/>
      <c r="BJ115" s="63"/>
      <c r="BK115" s="63"/>
      <c r="BL115" s="63"/>
      <c r="BM115" s="63"/>
      <c r="BN115" s="63"/>
      <c r="BO115" s="71">
        <f t="shared" si="4"/>
        <v>16934.794520547945</v>
      </c>
      <c r="BP115" s="72"/>
      <c r="BQ115" s="72"/>
      <c r="BR115" s="72"/>
      <c r="BS115" s="72"/>
      <c r="BT115" s="72"/>
      <c r="BU115" s="72"/>
      <c r="BV115" s="7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2">
        <f t="shared" si="5"/>
        <v>140558.79452054793</v>
      </c>
      <c r="CW115" s="62"/>
      <c r="CX115" s="62"/>
      <c r="CY115" s="62"/>
      <c r="CZ115" s="62"/>
      <c r="DA115" s="62"/>
      <c r="DB115" s="62"/>
      <c r="DC115" s="62"/>
      <c r="DD115" s="62"/>
      <c r="DE115" s="64"/>
    </row>
    <row r="116" spans="1:109" s="130" customFormat="1" ht="23.25" customHeight="1" x14ac:dyDescent="0.2">
      <c r="A116" s="55" t="s">
        <v>166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7"/>
      <c r="P116" s="58" t="s">
        <v>165</v>
      </c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9" t="s">
        <v>39</v>
      </c>
      <c r="AE116" s="59"/>
      <c r="AF116" s="59"/>
      <c r="AG116" s="60">
        <v>1</v>
      </c>
      <c r="AH116" s="60"/>
      <c r="AI116" s="60"/>
      <c r="AJ116" s="60"/>
      <c r="AK116" s="65">
        <v>10302</v>
      </c>
      <c r="AL116" s="66"/>
      <c r="AM116" s="66"/>
      <c r="AN116" s="66"/>
      <c r="AO116" s="66"/>
      <c r="AP116" s="67"/>
      <c r="AQ116" s="62">
        <f t="shared" si="3"/>
        <v>123624</v>
      </c>
      <c r="AR116" s="62"/>
      <c r="AS116" s="62"/>
      <c r="AT116" s="62"/>
      <c r="AU116" s="62"/>
      <c r="AV116" s="62"/>
      <c r="AW116" s="62"/>
      <c r="AX116" s="62"/>
      <c r="AY116" s="68"/>
      <c r="AZ116" s="69"/>
      <c r="BA116" s="69"/>
      <c r="BB116" s="69"/>
      <c r="BC116" s="69"/>
      <c r="BD116" s="69"/>
      <c r="BE116" s="69"/>
      <c r="BF116" s="70"/>
      <c r="BG116" s="63"/>
      <c r="BH116" s="63"/>
      <c r="BI116" s="63"/>
      <c r="BJ116" s="63"/>
      <c r="BK116" s="63"/>
      <c r="BL116" s="63"/>
      <c r="BM116" s="63"/>
      <c r="BN116" s="63"/>
      <c r="BO116" s="71">
        <f t="shared" si="4"/>
        <v>16934.794520547945</v>
      </c>
      <c r="BP116" s="72"/>
      <c r="BQ116" s="72"/>
      <c r="BR116" s="72"/>
      <c r="BS116" s="72"/>
      <c r="BT116" s="72"/>
      <c r="BU116" s="72"/>
      <c r="BV116" s="7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2">
        <f t="shared" si="5"/>
        <v>140558.79452054793</v>
      </c>
      <c r="CW116" s="62"/>
      <c r="CX116" s="62"/>
      <c r="CY116" s="62"/>
      <c r="CZ116" s="62"/>
      <c r="DA116" s="62"/>
      <c r="DB116" s="62"/>
      <c r="DC116" s="62"/>
      <c r="DD116" s="62"/>
      <c r="DE116" s="64"/>
    </row>
    <row r="117" spans="1:109" s="130" customFormat="1" ht="23.25" customHeight="1" x14ac:dyDescent="0.2">
      <c r="A117" s="55" t="s">
        <v>167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7"/>
      <c r="P117" s="58" t="s">
        <v>165</v>
      </c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9" t="s">
        <v>39</v>
      </c>
      <c r="AE117" s="59"/>
      <c r="AF117" s="59"/>
      <c r="AG117" s="60">
        <v>1</v>
      </c>
      <c r="AH117" s="60"/>
      <c r="AI117" s="60"/>
      <c r="AJ117" s="60"/>
      <c r="AK117" s="65">
        <v>9807</v>
      </c>
      <c r="AL117" s="66"/>
      <c r="AM117" s="66"/>
      <c r="AN117" s="66"/>
      <c r="AO117" s="66"/>
      <c r="AP117" s="67"/>
      <c r="AQ117" s="62">
        <f t="shared" si="3"/>
        <v>117684</v>
      </c>
      <c r="AR117" s="62"/>
      <c r="AS117" s="62"/>
      <c r="AT117" s="62"/>
      <c r="AU117" s="62"/>
      <c r="AV117" s="62"/>
      <c r="AW117" s="62"/>
      <c r="AX117" s="62"/>
      <c r="AY117" s="68"/>
      <c r="AZ117" s="69"/>
      <c r="BA117" s="69"/>
      <c r="BB117" s="69"/>
      <c r="BC117" s="69"/>
      <c r="BD117" s="69"/>
      <c r="BE117" s="69"/>
      <c r="BF117" s="70"/>
      <c r="BG117" s="63"/>
      <c r="BH117" s="63"/>
      <c r="BI117" s="63"/>
      <c r="BJ117" s="63"/>
      <c r="BK117" s="63"/>
      <c r="BL117" s="63"/>
      <c r="BM117" s="63"/>
      <c r="BN117" s="63"/>
      <c r="BO117" s="71">
        <f t="shared" si="4"/>
        <v>16121.095890410959</v>
      </c>
      <c r="BP117" s="72"/>
      <c r="BQ117" s="72"/>
      <c r="BR117" s="72"/>
      <c r="BS117" s="72"/>
      <c r="BT117" s="72"/>
      <c r="BU117" s="72"/>
      <c r="BV117" s="7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2">
        <f t="shared" si="5"/>
        <v>133805.09589041097</v>
      </c>
      <c r="CW117" s="62"/>
      <c r="CX117" s="62"/>
      <c r="CY117" s="62"/>
      <c r="CZ117" s="62"/>
      <c r="DA117" s="62"/>
      <c r="DB117" s="62"/>
      <c r="DC117" s="62"/>
      <c r="DD117" s="62"/>
      <c r="DE117" s="64"/>
    </row>
    <row r="118" spans="1:109" s="130" customFormat="1" ht="23.25" customHeight="1" x14ac:dyDescent="0.2">
      <c r="A118" s="55" t="s">
        <v>168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58" t="s">
        <v>165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9" t="s">
        <v>39</v>
      </c>
      <c r="AE118" s="59"/>
      <c r="AF118" s="59"/>
      <c r="AG118" s="60">
        <v>2</v>
      </c>
      <c r="AH118" s="60"/>
      <c r="AI118" s="60"/>
      <c r="AJ118" s="60"/>
      <c r="AK118" s="65">
        <v>6893</v>
      </c>
      <c r="AL118" s="66"/>
      <c r="AM118" s="66"/>
      <c r="AN118" s="66"/>
      <c r="AO118" s="66"/>
      <c r="AP118" s="67"/>
      <c r="AQ118" s="62">
        <f t="shared" si="3"/>
        <v>165432</v>
      </c>
      <c r="AR118" s="62"/>
      <c r="AS118" s="62"/>
      <c r="AT118" s="62"/>
      <c r="AU118" s="62"/>
      <c r="AV118" s="62"/>
      <c r="AW118" s="62"/>
      <c r="AX118" s="62"/>
      <c r="AY118" s="68"/>
      <c r="AZ118" s="69"/>
      <c r="BA118" s="69"/>
      <c r="BB118" s="69"/>
      <c r="BC118" s="69"/>
      <c r="BD118" s="69"/>
      <c r="BE118" s="69"/>
      <c r="BF118" s="70"/>
      <c r="BG118" s="63"/>
      <c r="BH118" s="63"/>
      <c r="BI118" s="63"/>
      <c r="BJ118" s="63"/>
      <c r="BK118" s="63"/>
      <c r="BL118" s="63"/>
      <c r="BM118" s="63"/>
      <c r="BN118" s="63"/>
      <c r="BO118" s="71">
        <f t="shared" si="4"/>
        <v>22661.917808219179</v>
      </c>
      <c r="BP118" s="72"/>
      <c r="BQ118" s="72"/>
      <c r="BR118" s="72"/>
      <c r="BS118" s="72"/>
      <c r="BT118" s="72"/>
      <c r="BU118" s="72"/>
      <c r="BV118" s="7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2">
        <f t="shared" si="5"/>
        <v>188093.91780821918</v>
      </c>
      <c r="CW118" s="62"/>
      <c r="CX118" s="62"/>
      <c r="CY118" s="62"/>
      <c r="CZ118" s="62"/>
      <c r="DA118" s="62"/>
      <c r="DB118" s="62"/>
      <c r="DC118" s="62"/>
      <c r="DD118" s="62"/>
      <c r="DE118" s="64"/>
    </row>
    <row r="119" spans="1:109" s="130" customFormat="1" ht="23.25" customHeight="1" x14ac:dyDescent="0.2">
      <c r="A119" s="55" t="s">
        <v>169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  <c r="P119" s="58" t="s">
        <v>165</v>
      </c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9" t="s">
        <v>39</v>
      </c>
      <c r="AE119" s="59"/>
      <c r="AF119" s="59"/>
      <c r="AG119" s="60">
        <v>1</v>
      </c>
      <c r="AH119" s="60"/>
      <c r="AI119" s="60"/>
      <c r="AJ119" s="60"/>
      <c r="AK119" s="65">
        <v>6427</v>
      </c>
      <c r="AL119" s="66"/>
      <c r="AM119" s="66"/>
      <c r="AN119" s="66"/>
      <c r="AO119" s="66"/>
      <c r="AP119" s="67"/>
      <c r="AQ119" s="62">
        <f t="shared" si="3"/>
        <v>77124</v>
      </c>
      <c r="AR119" s="62"/>
      <c r="AS119" s="62"/>
      <c r="AT119" s="62"/>
      <c r="AU119" s="62"/>
      <c r="AV119" s="62"/>
      <c r="AW119" s="62"/>
      <c r="AX119" s="62"/>
      <c r="AY119" s="68"/>
      <c r="AZ119" s="69"/>
      <c r="BA119" s="69"/>
      <c r="BB119" s="69"/>
      <c r="BC119" s="69"/>
      <c r="BD119" s="69"/>
      <c r="BE119" s="69"/>
      <c r="BF119" s="70"/>
      <c r="BG119" s="63"/>
      <c r="BH119" s="63"/>
      <c r="BI119" s="63"/>
      <c r="BJ119" s="63"/>
      <c r="BK119" s="63"/>
      <c r="BL119" s="63"/>
      <c r="BM119" s="63"/>
      <c r="BN119" s="63"/>
      <c r="BO119" s="71">
        <f t="shared" si="4"/>
        <v>10564.931506849316</v>
      </c>
      <c r="BP119" s="72"/>
      <c r="BQ119" s="72"/>
      <c r="BR119" s="72"/>
      <c r="BS119" s="72"/>
      <c r="BT119" s="72"/>
      <c r="BU119" s="72"/>
      <c r="BV119" s="7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2">
        <f t="shared" si="5"/>
        <v>87688.931506849316</v>
      </c>
      <c r="CW119" s="62"/>
      <c r="CX119" s="62"/>
      <c r="CY119" s="62"/>
      <c r="CZ119" s="62"/>
      <c r="DA119" s="62"/>
      <c r="DB119" s="62"/>
      <c r="DC119" s="62"/>
      <c r="DD119" s="62"/>
      <c r="DE119" s="64"/>
    </row>
    <row r="120" spans="1:109" s="130" customFormat="1" ht="23.25" customHeight="1" x14ac:dyDescent="0.2">
      <c r="A120" s="55" t="s">
        <v>170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58" t="s">
        <v>165</v>
      </c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9" t="s">
        <v>39</v>
      </c>
      <c r="AE120" s="59"/>
      <c r="AF120" s="59"/>
      <c r="AG120" s="60">
        <v>1</v>
      </c>
      <c r="AH120" s="60"/>
      <c r="AI120" s="60"/>
      <c r="AJ120" s="60"/>
      <c r="AK120" s="65">
        <v>14181</v>
      </c>
      <c r="AL120" s="66"/>
      <c r="AM120" s="66"/>
      <c r="AN120" s="66"/>
      <c r="AO120" s="66"/>
      <c r="AP120" s="67"/>
      <c r="AQ120" s="62">
        <f t="shared" si="3"/>
        <v>170172</v>
      </c>
      <c r="AR120" s="62"/>
      <c r="AS120" s="62"/>
      <c r="AT120" s="62"/>
      <c r="AU120" s="62"/>
      <c r="AV120" s="62"/>
      <c r="AW120" s="62"/>
      <c r="AX120" s="62"/>
      <c r="AY120" s="68"/>
      <c r="AZ120" s="69"/>
      <c r="BA120" s="69"/>
      <c r="BB120" s="69"/>
      <c r="BC120" s="69"/>
      <c r="BD120" s="69"/>
      <c r="BE120" s="69"/>
      <c r="BF120" s="70"/>
      <c r="BG120" s="63"/>
      <c r="BH120" s="63"/>
      <c r="BI120" s="63"/>
      <c r="BJ120" s="63"/>
      <c r="BK120" s="63"/>
      <c r="BL120" s="63"/>
      <c r="BM120" s="63"/>
      <c r="BN120" s="63"/>
      <c r="BO120" s="71">
        <f t="shared" si="4"/>
        <v>23311.232876712329</v>
      </c>
      <c r="BP120" s="72"/>
      <c r="BQ120" s="72"/>
      <c r="BR120" s="72"/>
      <c r="BS120" s="72"/>
      <c r="BT120" s="72"/>
      <c r="BU120" s="72"/>
      <c r="BV120" s="7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2">
        <f t="shared" si="5"/>
        <v>193483.23287671234</v>
      </c>
      <c r="CW120" s="62"/>
      <c r="CX120" s="62"/>
      <c r="CY120" s="62"/>
      <c r="CZ120" s="62"/>
      <c r="DA120" s="62"/>
      <c r="DB120" s="62"/>
      <c r="DC120" s="62"/>
      <c r="DD120" s="62"/>
      <c r="DE120" s="64"/>
    </row>
    <row r="121" spans="1:109" s="130" customFormat="1" ht="23.25" customHeight="1" x14ac:dyDescent="0.2">
      <c r="A121" s="55" t="s">
        <v>171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7"/>
      <c r="P121" s="58" t="s">
        <v>165</v>
      </c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9" t="s">
        <v>39</v>
      </c>
      <c r="AE121" s="59"/>
      <c r="AF121" s="59"/>
      <c r="AG121" s="60">
        <v>1</v>
      </c>
      <c r="AH121" s="60"/>
      <c r="AI121" s="60"/>
      <c r="AJ121" s="60"/>
      <c r="AK121" s="65">
        <v>9064</v>
      </c>
      <c r="AL121" s="66"/>
      <c r="AM121" s="66"/>
      <c r="AN121" s="66"/>
      <c r="AO121" s="66"/>
      <c r="AP121" s="67"/>
      <c r="AQ121" s="62">
        <f t="shared" si="3"/>
        <v>108768</v>
      </c>
      <c r="AR121" s="62"/>
      <c r="AS121" s="62"/>
      <c r="AT121" s="62"/>
      <c r="AU121" s="62"/>
      <c r="AV121" s="62"/>
      <c r="AW121" s="62"/>
      <c r="AX121" s="62"/>
      <c r="AY121" s="68"/>
      <c r="AZ121" s="69"/>
      <c r="BA121" s="69"/>
      <c r="BB121" s="69"/>
      <c r="BC121" s="69"/>
      <c r="BD121" s="69"/>
      <c r="BE121" s="69"/>
      <c r="BF121" s="70"/>
      <c r="BG121" s="63"/>
      <c r="BH121" s="63"/>
      <c r="BI121" s="63"/>
      <c r="BJ121" s="63"/>
      <c r="BK121" s="63"/>
      <c r="BL121" s="63"/>
      <c r="BM121" s="63"/>
      <c r="BN121" s="63"/>
      <c r="BO121" s="71">
        <f t="shared" si="4"/>
        <v>14899.726027397261</v>
      </c>
      <c r="BP121" s="72"/>
      <c r="BQ121" s="72"/>
      <c r="BR121" s="72"/>
      <c r="BS121" s="72"/>
      <c r="BT121" s="72"/>
      <c r="BU121" s="72"/>
      <c r="BV121" s="7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2">
        <f t="shared" si="5"/>
        <v>123667.72602739726</v>
      </c>
      <c r="CW121" s="62"/>
      <c r="CX121" s="62"/>
      <c r="CY121" s="62"/>
      <c r="CZ121" s="62"/>
      <c r="DA121" s="62"/>
      <c r="DB121" s="62"/>
      <c r="DC121" s="62"/>
      <c r="DD121" s="62"/>
      <c r="DE121" s="64"/>
    </row>
    <row r="122" spans="1:109" s="130" customFormat="1" ht="23.25" customHeight="1" x14ac:dyDescent="0.2">
      <c r="A122" s="55" t="s">
        <v>172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58" t="s">
        <v>165</v>
      </c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9" t="s">
        <v>39</v>
      </c>
      <c r="AE122" s="59"/>
      <c r="AF122" s="59"/>
      <c r="AG122" s="60">
        <v>1</v>
      </c>
      <c r="AH122" s="60"/>
      <c r="AI122" s="60"/>
      <c r="AJ122" s="60"/>
      <c r="AK122" s="65">
        <v>7400</v>
      </c>
      <c r="AL122" s="66"/>
      <c r="AM122" s="66"/>
      <c r="AN122" s="66"/>
      <c r="AO122" s="66"/>
      <c r="AP122" s="67"/>
      <c r="AQ122" s="62">
        <f t="shared" si="3"/>
        <v>88800</v>
      </c>
      <c r="AR122" s="62"/>
      <c r="AS122" s="62"/>
      <c r="AT122" s="62"/>
      <c r="AU122" s="62"/>
      <c r="AV122" s="62"/>
      <c r="AW122" s="62"/>
      <c r="AX122" s="62"/>
      <c r="AY122" s="68"/>
      <c r="AZ122" s="69"/>
      <c r="BA122" s="69"/>
      <c r="BB122" s="69"/>
      <c r="BC122" s="69"/>
      <c r="BD122" s="69"/>
      <c r="BE122" s="69"/>
      <c r="BF122" s="70"/>
      <c r="BG122" s="63"/>
      <c r="BH122" s="63"/>
      <c r="BI122" s="63"/>
      <c r="BJ122" s="63"/>
      <c r="BK122" s="63"/>
      <c r="BL122" s="63"/>
      <c r="BM122" s="63"/>
      <c r="BN122" s="63"/>
      <c r="BO122" s="71">
        <f t="shared" si="4"/>
        <v>12164.383561643835</v>
      </c>
      <c r="BP122" s="72"/>
      <c r="BQ122" s="72"/>
      <c r="BR122" s="72"/>
      <c r="BS122" s="72"/>
      <c r="BT122" s="72"/>
      <c r="BU122" s="72"/>
      <c r="BV122" s="7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2">
        <f t="shared" si="5"/>
        <v>100964.38356164383</v>
      </c>
      <c r="CW122" s="62"/>
      <c r="CX122" s="62"/>
      <c r="CY122" s="62"/>
      <c r="CZ122" s="62"/>
      <c r="DA122" s="62"/>
      <c r="DB122" s="62"/>
      <c r="DC122" s="62"/>
      <c r="DD122" s="62"/>
      <c r="DE122" s="64"/>
    </row>
    <row r="123" spans="1:109" s="130" customFormat="1" ht="23.25" customHeight="1" x14ac:dyDescent="0.2">
      <c r="A123" s="55" t="s">
        <v>173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/>
      <c r="P123" s="58" t="s">
        <v>165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9" t="s">
        <v>39</v>
      </c>
      <c r="AE123" s="59"/>
      <c r="AF123" s="59"/>
      <c r="AG123" s="60">
        <v>1</v>
      </c>
      <c r="AH123" s="60"/>
      <c r="AI123" s="60"/>
      <c r="AJ123" s="60"/>
      <c r="AK123" s="65">
        <v>9312</v>
      </c>
      <c r="AL123" s="66"/>
      <c r="AM123" s="66"/>
      <c r="AN123" s="66"/>
      <c r="AO123" s="66"/>
      <c r="AP123" s="67"/>
      <c r="AQ123" s="62">
        <f t="shared" si="3"/>
        <v>111744</v>
      </c>
      <c r="AR123" s="62"/>
      <c r="AS123" s="62"/>
      <c r="AT123" s="62"/>
      <c r="AU123" s="62"/>
      <c r="AV123" s="62"/>
      <c r="AW123" s="62"/>
      <c r="AX123" s="62"/>
      <c r="AY123" s="68"/>
      <c r="AZ123" s="69"/>
      <c r="BA123" s="69"/>
      <c r="BB123" s="69"/>
      <c r="BC123" s="69"/>
      <c r="BD123" s="69"/>
      <c r="BE123" s="69"/>
      <c r="BF123" s="70"/>
      <c r="BG123" s="63"/>
      <c r="BH123" s="63"/>
      <c r="BI123" s="63"/>
      <c r="BJ123" s="63"/>
      <c r="BK123" s="63"/>
      <c r="BL123" s="63"/>
      <c r="BM123" s="63"/>
      <c r="BN123" s="63"/>
      <c r="BO123" s="71">
        <f t="shared" si="4"/>
        <v>15307.397260273972</v>
      </c>
      <c r="BP123" s="72"/>
      <c r="BQ123" s="72"/>
      <c r="BR123" s="72"/>
      <c r="BS123" s="72"/>
      <c r="BT123" s="72"/>
      <c r="BU123" s="72"/>
      <c r="BV123" s="7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2">
        <f t="shared" si="5"/>
        <v>127051.39726027397</v>
      </c>
      <c r="CW123" s="62"/>
      <c r="CX123" s="62"/>
      <c r="CY123" s="62"/>
      <c r="CZ123" s="62"/>
      <c r="DA123" s="62"/>
      <c r="DB123" s="62"/>
      <c r="DC123" s="62"/>
      <c r="DD123" s="62"/>
      <c r="DE123" s="64"/>
    </row>
    <row r="124" spans="1:109" s="130" customFormat="1" ht="23.25" customHeight="1" x14ac:dyDescent="0.2">
      <c r="A124" s="55" t="s">
        <v>174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7"/>
      <c r="P124" s="58" t="s">
        <v>165</v>
      </c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9" t="s">
        <v>39</v>
      </c>
      <c r="AE124" s="59"/>
      <c r="AF124" s="59"/>
      <c r="AG124" s="60">
        <v>1</v>
      </c>
      <c r="AH124" s="60"/>
      <c r="AI124" s="60"/>
      <c r="AJ124" s="60"/>
      <c r="AK124" s="65">
        <v>11571</v>
      </c>
      <c r="AL124" s="66"/>
      <c r="AM124" s="66"/>
      <c r="AN124" s="66"/>
      <c r="AO124" s="66"/>
      <c r="AP124" s="67"/>
      <c r="AQ124" s="62">
        <f t="shared" si="3"/>
        <v>138852</v>
      </c>
      <c r="AR124" s="62"/>
      <c r="AS124" s="62"/>
      <c r="AT124" s="62"/>
      <c r="AU124" s="62"/>
      <c r="AV124" s="62"/>
      <c r="AW124" s="62"/>
      <c r="AX124" s="62"/>
      <c r="AY124" s="68"/>
      <c r="AZ124" s="69"/>
      <c r="BA124" s="69"/>
      <c r="BB124" s="69"/>
      <c r="BC124" s="69"/>
      <c r="BD124" s="69"/>
      <c r="BE124" s="69"/>
      <c r="BF124" s="70"/>
      <c r="BG124" s="63"/>
      <c r="BH124" s="63"/>
      <c r="BI124" s="63"/>
      <c r="BJ124" s="63"/>
      <c r="BK124" s="63"/>
      <c r="BL124" s="63"/>
      <c r="BM124" s="63"/>
      <c r="BN124" s="63"/>
      <c r="BO124" s="71">
        <f t="shared" si="4"/>
        <v>19020.821917808222</v>
      </c>
      <c r="BP124" s="72"/>
      <c r="BQ124" s="72"/>
      <c r="BR124" s="72"/>
      <c r="BS124" s="72"/>
      <c r="BT124" s="72"/>
      <c r="BU124" s="72"/>
      <c r="BV124" s="7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2">
        <f t="shared" si="5"/>
        <v>157872.82191780821</v>
      </c>
      <c r="CW124" s="62"/>
      <c r="CX124" s="62"/>
      <c r="CY124" s="62"/>
      <c r="CZ124" s="62"/>
      <c r="DA124" s="62"/>
      <c r="DB124" s="62"/>
      <c r="DC124" s="62"/>
      <c r="DD124" s="62"/>
      <c r="DE124" s="64"/>
    </row>
    <row r="125" spans="1:109" s="130" customFormat="1" ht="23.25" customHeight="1" x14ac:dyDescent="0.2">
      <c r="A125" s="55" t="s">
        <v>175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58" t="s">
        <v>165</v>
      </c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9" t="s">
        <v>39</v>
      </c>
      <c r="AE125" s="59"/>
      <c r="AF125" s="59"/>
      <c r="AG125" s="60">
        <v>1</v>
      </c>
      <c r="AH125" s="60"/>
      <c r="AI125" s="60"/>
      <c r="AJ125" s="60"/>
      <c r="AK125" s="65">
        <v>6608</v>
      </c>
      <c r="AL125" s="66"/>
      <c r="AM125" s="66"/>
      <c r="AN125" s="66"/>
      <c r="AO125" s="66"/>
      <c r="AP125" s="67"/>
      <c r="AQ125" s="62">
        <f t="shared" si="3"/>
        <v>79296</v>
      </c>
      <c r="AR125" s="62"/>
      <c r="AS125" s="62"/>
      <c r="AT125" s="62"/>
      <c r="AU125" s="62"/>
      <c r="AV125" s="62"/>
      <c r="AW125" s="62"/>
      <c r="AX125" s="62"/>
      <c r="AY125" s="68"/>
      <c r="AZ125" s="69"/>
      <c r="BA125" s="69"/>
      <c r="BB125" s="69"/>
      <c r="BC125" s="69"/>
      <c r="BD125" s="69"/>
      <c r="BE125" s="69"/>
      <c r="BF125" s="70"/>
      <c r="BG125" s="63"/>
      <c r="BH125" s="63"/>
      <c r="BI125" s="63"/>
      <c r="BJ125" s="63"/>
      <c r="BK125" s="63"/>
      <c r="BL125" s="63"/>
      <c r="BM125" s="63"/>
      <c r="BN125" s="63"/>
      <c r="BO125" s="71">
        <f t="shared" si="4"/>
        <v>10862.465753424658</v>
      </c>
      <c r="BP125" s="72"/>
      <c r="BQ125" s="72"/>
      <c r="BR125" s="72"/>
      <c r="BS125" s="72"/>
      <c r="BT125" s="72"/>
      <c r="BU125" s="72"/>
      <c r="BV125" s="7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2">
        <f t="shared" si="5"/>
        <v>90158.465753424651</v>
      </c>
      <c r="CW125" s="62"/>
      <c r="CX125" s="62"/>
      <c r="CY125" s="62"/>
      <c r="CZ125" s="62"/>
      <c r="DA125" s="62"/>
      <c r="DB125" s="62"/>
      <c r="DC125" s="62"/>
      <c r="DD125" s="62"/>
      <c r="DE125" s="64"/>
    </row>
    <row r="126" spans="1:109" s="130" customFormat="1" ht="23.25" customHeight="1" x14ac:dyDescent="0.2">
      <c r="A126" s="55" t="s">
        <v>176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/>
      <c r="P126" s="58" t="s">
        <v>165</v>
      </c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9" t="s">
        <v>39</v>
      </c>
      <c r="AE126" s="59"/>
      <c r="AF126" s="59"/>
      <c r="AG126" s="60">
        <v>1</v>
      </c>
      <c r="AH126" s="60"/>
      <c r="AI126" s="60"/>
      <c r="AJ126" s="60"/>
      <c r="AK126" s="65">
        <v>4717</v>
      </c>
      <c r="AL126" s="66"/>
      <c r="AM126" s="66"/>
      <c r="AN126" s="66"/>
      <c r="AO126" s="66"/>
      <c r="AP126" s="67"/>
      <c r="AQ126" s="62">
        <f t="shared" si="3"/>
        <v>56604</v>
      </c>
      <c r="AR126" s="62"/>
      <c r="AS126" s="62"/>
      <c r="AT126" s="62"/>
      <c r="AU126" s="62"/>
      <c r="AV126" s="62"/>
      <c r="AW126" s="62"/>
      <c r="AX126" s="62"/>
      <c r="AY126" s="68"/>
      <c r="AZ126" s="69"/>
      <c r="BA126" s="69"/>
      <c r="BB126" s="69"/>
      <c r="BC126" s="69"/>
      <c r="BD126" s="69"/>
      <c r="BE126" s="69"/>
      <c r="BF126" s="70"/>
      <c r="BG126" s="63"/>
      <c r="BH126" s="63"/>
      <c r="BI126" s="63"/>
      <c r="BJ126" s="63"/>
      <c r="BK126" s="63"/>
      <c r="BL126" s="63"/>
      <c r="BM126" s="63"/>
      <c r="BN126" s="63"/>
      <c r="BO126" s="71">
        <f t="shared" si="4"/>
        <v>7753.9726027397264</v>
      </c>
      <c r="BP126" s="72"/>
      <c r="BQ126" s="72"/>
      <c r="BR126" s="72"/>
      <c r="BS126" s="72"/>
      <c r="BT126" s="72"/>
      <c r="BU126" s="72"/>
      <c r="BV126" s="7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2">
        <f t="shared" si="5"/>
        <v>64357.972602739726</v>
      </c>
      <c r="CW126" s="62"/>
      <c r="CX126" s="62"/>
      <c r="CY126" s="62"/>
      <c r="CZ126" s="62"/>
      <c r="DA126" s="62"/>
      <c r="DB126" s="62"/>
      <c r="DC126" s="62"/>
      <c r="DD126" s="62"/>
      <c r="DE126" s="64"/>
    </row>
    <row r="127" spans="1:109" s="130" customFormat="1" ht="23.25" customHeight="1" x14ac:dyDescent="0.2">
      <c r="A127" s="55" t="s">
        <v>177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58" t="s">
        <v>165</v>
      </c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9" t="s">
        <v>39</v>
      </c>
      <c r="AE127" s="59"/>
      <c r="AF127" s="59"/>
      <c r="AG127" s="60">
        <v>1</v>
      </c>
      <c r="AH127" s="60"/>
      <c r="AI127" s="60"/>
      <c r="AJ127" s="60"/>
      <c r="AK127" s="65">
        <v>4001</v>
      </c>
      <c r="AL127" s="66"/>
      <c r="AM127" s="66"/>
      <c r="AN127" s="66"/>
      <c r="AO127" s="66"/>
      <c r="AP127" s="67"/>
      <c r="AQ127" s="62">
        <f t="shared" si="3"/>
        <v>48012</v>
      </c>
      <c r="AR127" s="62"/>
      <c r="AS127" s="62"/>
      <c r="AT127" s="62"/>
      <c r="AU127" s="62"/>
      <c r="AV127" s="62"/>
      <c r="AW127" s="62"/>
      <c r="AX127" s="62"/>
      <c r="AY127" s="68"/>
      <c r="AZ127" s="69"/>
      <c r="BA127" s="69"/>
      <c r="BB127" s="69"/>
      <c r="BC127" s="69"/>
      <c r="BD127" s="69"/>
      <c r="BE127" s="69"/>
      <c r="BF127" s="70"/>
      <c r="BG127" s="63"/>
      <c r="BH127" s="63"/>
      <c r="BI127" s="63"/>
      <c r="BJ127" s="63"/>
      <c r="BK127" s="63"/>
      <c r="BL127" s="63"/>
      <c r="BM127" s="63"/>
      <c r="BN127" s="63"/>
      <c r="BO127" s="71">
        <f t="shared" si="4"/>
        <v>6576.9863013698623</v>
      </c>
      <c r="BP127" s="72"/>
      <c r="BQ127" s="72"/>
      <c r="BR127" s="72"/>
      <c r="BS127" s="72"/>
      <c r="BT127" s="72"/>
      <c r="BU127" s="72"/>
      <c r="BV127" s="7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2">
        <f t="shared" si="5"/>
        <v>54588.986301369863</v>
      </c>
      <c r="CW127" s="62"/>
      <c r="CX127" s="62"/>
      <c r="CY127" s="62"/>
      <c r="CZ127" s="62"/>
      <c r="DA127" s="62"/>
      <c r="DB127" s="62"/>
      <c r="DC127" s="62"/>
      <c r="DD127" s="62"/>
      <c r="DE127" s="64"/>
    </row>
    <row r="128" spans="1:109" s="130" customFormat="1" ht="23.25" customHeight="1" x14ac:dyDescent="0.2">
      <c r="A128" s="55" t="s">
        <v>178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/>
      <c r="P128" s="58" t="s">
        <v>165</v>
      </c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9" t="s">
        <v>39</v>
      </c>
      <c r="AE128" s="59"/>
      <c r="AF128" s="59"/>
      <c r="AG128" s="60">
        <v>1</v>
      </c>
      <c r="AH128" s="60"/>
      <c r="AI128" s="60"/>
      <c r="AJ128" s="60"/>
      <c r="AK128" s="65">
        <v>10936</v>
      </c>
      <c r="AL128" s="66"/>
      <c r="AM128" s="66"/>
      <c r="AN128" s="66"/>
      <c r="AO128" s="66"/>
      <c r="AP128" s="67"/>
      <c r="AQ128" s="62">
        <f t="shared" si="3"/>
        <v>131232</v>
      </c>
      <c r="AR128" s="62"/>
      <c r="AS128" s="62"/>
      <c r="AT128" s="62"/>
      <c r="AU128" s="62"/>
      <c r="AV128" s="62"/>
      <c r="AW128" s="62"/>
      <c r="AX128" s="62"/>
      <c r="AY128" s="68"/>
      <c r="AZ128" s="69"/>
      <c r="BA128" s="69"/>
      <c r="BB128" s="69"/>
      <c r="BC128" s="69"/>
      <c r="BD128" s="69"/>
      <c r="BE128" s="69"/>
      <c r="BF128" s="70"/>
      <c r="BG128" s="63"/>
      <c r="BH128" s="63"/>
      <c r="BI128" s="63"/>
      <c r="BJ128" s="63"/>
      <c r="BK128" s="63"/>
      <c r="BL128" s="63"/>
      <c r="BM128" s="63"/>
      <c r="BN128" s="63"/>
      <c r="BO128" s="71">
        <f t="shared" si="4"/>
        <v>17976.986301369863</v>
      </c>
      <c r="BP128" s="72"/>
      <c r="BQ128" s="72"/>
      <c r="BR128" s="72"/>
      <c r="BS128" s="72"/>
      <c r="BT128" s="72"/>
      <c r="BU128" s="72"/>
      <c r="BV128" s="7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2">
        <f t="shared" si="5"/>
        <v>149208.98630136985</v>
      </c>
      <c r="CW128" s="62"/>
      <c r="CX128" s="62"/>
      <c r="CY128" s="62"/>
      <c r="CZ128" s="62"/>
      <c r="DA128" s="62"/>
      <c r="DB128" s="62"/>
      <c r="DC128" s="62"/>
      <c r="DD128" s="62"/>
      <c r="DE128" s="64"/>
    </row>
    <row r="129" spans="1:109" s="130" customFormat="1" ht="23.25" customHeight="1" x14ac:dyDescent="0.2">
      <c r="A129" s="55" t="s">
        <v>179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  <c r="P129" s="58" t="s">
        <v>165</v>
      </c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9" t="s">
        <v>39</v>
      </c>
      <c r="AE129" s="59"/>
      <c r="AF129" s="59"/>
      <c r="AG129" s="60">
        <v>1</v>
      </c>
      <c r="AH129" s="60"/>
      <c r="AI129" s="60"/>
      <c r="AJ129" s="60"/>
      <c r="AK129" s="65">
        <v>5836</v>
      </c>
      <c r="AL129" s="66"/>
      <c r="AM129" s="66"/>
      <c r="AN129" s="66"/>
      <c r="AO129" s="66"/>
      <c r="AP129" s="67"/>
      <c r="AQ129" s="62">
        <f t="shared" si="3"/>
        <v>70032</v>
      </c>
      <c r="AR129" s="62"/>
      <c r="AS129" s="62"/>
      <c r="AT129" s="62"/>
      <c r="AU129" s="62"/>
      <c r="AV129" s="62"/>
      <c r="AW129" s="62"/>
      <c r="AX129" s="62"/>
      <c r="AY129" s="68"/>
      <c r="AZ129" s="69"/>
      <c r="BA129" s="69"/>
      <c r="BB129" s="69"/>
      <c r="BC129" s="69"/>
      <c r="BD129" s="69"/>
      <c r="BE129" s="69"/>
      <c r="BF129" s="70"/>
      <c r="BG129" s="63"/>
      <c r="BH129" s="63"/>
      <c r="BI129" s="63"/>
      <c r="BJ129" s="63"/>
      <c r="BK129" s="63"/>
      <c r="BL129" s="63"/>
      <c r="BM129" s="63"/>
      <c r="BN129" s="63"/>
      <c r="BO129" s="71">
        <f t="shared" si="4"/>
        <v>9593.4246575342477</v>
      </c>
      <c r="BP129" s="72"/>
      <c r="BQ129" s="72"/>
      <c r="BR129" s="72"/>
      <c r="BS129" s="72"/>
      <c r="BT129" s="72"/>
      <c r="BU129" s="72"/>
      <c r="BV129" s="7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2">
        <f t="shared" si="5"/>
        <v>79625.424657534255</v>
      </c>
      <c r="CW129" s="62"/>
      <c r="CX129" s="62"/>
      <c r="CY129" s="62"/>
      <c r="CZ129" s="62"/>
      <c r="DA129" s="62"/>
      <c r="DB129" s="62"/>
      <c r="DC129" s="62"/>
      <c r="DD129" s="62"/>
      <c r="DE129" s="64"/>
    </row>
    <row r="130" spans="1:109" s="130" customFormat="1" ht="23.25" customHeight="1" x14ac:dyDescent="0.2">
      <c r="A130" s="55" t="s">
        <v>180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/>
      <c r="P130" s="58" t="s">
        <v>165</v>
      </c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9" t="s">
        <v>39</v>
      </c>
      <c r="AE130" s="59"/>
      <c r="AF130" s="59"/>
      <c r="AG130" s="60">
        <v>1</v>
      </c>
      <c r="AH130" s="60"/>
      <c r="AI130" s="60"/>
      <c r="AJ130" s="60"/>
      <c r="AK130" s="65">
        <v>4717</v>
      </c>
      <c r="AL130" s="66"/>
      <c r="AM130" s="66"/>
      <c r="AN130" s="66"/>
      <c r="AO130" s="66"/>
      <c r="AP130" s="67"/>
      <c r="AQ130" s="62">
        <f t="shared" si="3"/>
        <v>56604</v>
      </c>
      <c r="AR130" s="62"/>
      <c r="AS130" s="62"/>
      <c r="AT130" s="62"/>
      <c r="AU130" s="62"/>
      <c r="AV130" s="62"/>
      <c r="AW130" s="62"/>
      <c r="AX130" s="62"/>
      <c r="AY130" s="68"/>
      <c r="AZ130" s="69"/>
      <c r="BA130" s="69"/>
      <c r="BB130" s="69"/>
      <c r="BC130" s="69"/>
      <c r="BD130" s="69"/>
      <c r="BE130" s="69"/>
      <c r="BF130" s="70"/>
      <c r="BG130" s="63"/>
      <c r="BH130" s="63"/>
      <c r="BI130" s="63"/>
      <c r="BJ130" s="63"/>
      <c r="BK130" s="63"/>
      <c r="BL130" s="63"/>
      <c r="BM130" s="63"/>
      <c r="BN130" s="63"/>
      <c r="BO130" s="71">
        <f t="shared" si="4"/>
        <v>7753.9726027397264</v>
      </c>
      <c r="BP130" s="72"/>
      <c r="BQ130" s="72"/>
      <c r="BR130" s="72"/>
      <c r="BS130" s="72"/>
      <c r="BT130" s="72"/>
      <c r="BU130" s="72"/>
      <c r="BV130" s="7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2">
        <f t="shared" si="5"/>
        <v>64357.972602739726</v>
      </c>
      <c r="CW130" s="62"/>
      <c r="CX130" s="62"/>
      <c r="CY130" s="62"/>
      <c r="CZ130" s="62"/>
      <c r="DA130" s="62"/>
      <c r="DB130" s="62"/>
      <c r="DC130" s="62"/>
      <c r="DD130" s="62"/>
      <c r="DE130" s="64"/>
    </row>
    <row r="131" spans="1:109" s="130" customFormat="1" ht="23.25" customHeight="1" x14ac:dyDescent="0.2">
      <c r="A131" s="55" t="s">
        <v>181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/>
      <c r="P131" s="58" t="s">
        <v>165</v>
      </c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9" t="s">
        <v>39</v>
      </c>
      <c r="AE131" s="59"/>
      <c r="AF131" s="59"/>
      <c r="AG131" s="60">
        <v>1</v>
      </c>
      <c r="AH131" s="60"/>
      <c r="AI131" s="60"/>
      <c r="AJ131" s="60"/>
      <c r="AK131" s="65">
        <v>5836</v>
      </c>
      <c r="AL131" s="66"/>
      <c r="AM131" s="66"/>
      <c r="AN131" s="66"/>
      <c r="AO131" s="66"/>
      <c r="AP131" s="67"/>
      <c r="AQ131" s="62">
        <f t="shared" si="3"/>
        <v>70032</v>
      </c>
      <c r="AR131" s="62"/>
      <c r="AS131" s="62"/>
      <c r="AT131" s="62"/>
      <c r="AU131" s="62"/>
      <c r="AV131" s="62"/>
      <c r="AW131" s="62"/>
      <c r="AX131" s="62"/>
      <c r="AY131" s="68"/>
      <c r="AZ131" s="69"/>
      <c r="BA131" s="69"/>
      <c r="BB131" s="69"/>
      <c r="BC131" s="69"/>
      <c r="BD131" s="69"/>
      <c r="BE131" s="69"/>
      <c r="BF131" s="70"/>
      <c r="BG131" s="63"/>
      <c r="BH131" s="63"/>
      <c r="BI131" s="63"/>
      <c r="BJ131" s="63"/>
      <c r="BK131" s="63"/>
      <c r="BL131" s="63"/>
      <c r="BM131" s="63"/>
      <c r="BN131" s="63"/>
      <c r="BO131" s="71">
        <f t="shared" si="4"/>
        <v>9593.4246575342477</v>
      </c>
      <c r="BP131" s="72"/>
      <c r="BQ131" s="72"/>
      <c r="BR131" s="72"/>
      <c r="BS131" s="72"/>
      <c r="BT131" s="72"/>
      <c r="BU131" s="72"/>
      <c r="BV131" s="7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2">
        <f t="shared" si="5"/>
        <v>79625.424657534255</v>
      </c>
      <c r="CW131" s="62"/>
      <c r="CX131" s="62"/>
      <c r="CY131" s="62"/>
      <c r="CZ131" s="62"/>
      <c r="DA131" s="62"/>
      <c r="DB131" s="62"/>
      <c r="DC131" s="62"/>
      <c r="DD131" s="62"/>
      <c r="DE131" s="64"/>
    </row>
    <row r="132" spans="1:109" s="130" customFormat="1" ht="23.25" customHeight="1" x14ac:dyDescent="0.2">
      <c r="A132" s="55" t="s">
        <v>182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  <c r="P132" s="58" t="s">
        <v>183</v>
      </c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9" t="s">
        <v>39</v>
      </c>
      <c r="AE132" s="59"/>
      <c r="AF132" s="59"/>
      <c r="AG132" s="60">
        <v>1</v>
      </c>
      <c r="AH132" s="60"/>
      <c r="AI132" s="60"/>
      <c r="AJ132" s="60"/>
      <c r="AK132" s="65">
        <v>16165</v>
      </c>
      <c r="AL132" s="66"/>
      <c r="AM132" s="66"/>
      <c r="AN132" s="66"/>
      <c r="AO132" s="66"/>
      <c r="AP132" s="67"/>
      <c r="AQ132" s="62">
        <f t="shared" si="3"/>
        <v>193980</v>
      </c>
      <c r="AR132" s="62"/>
      <c r="AS132" s="62"/>
      <c r="AT132" s="62"/>
      <c r="AU132" s="62"/>
      <c r="AV132" s="62"/>
      <c r="AW132" s="62"/>
      <c r="AX132" s="62"/>
      <c r="AY132" s="68"/>
      <c r="AZ132" s="69"/>
      <c r="BA132" s="69"/>
      <c r="BB132" s="69"/>
      <c r="BC132" s="69"/>
      <c r="BD132" s="69"/>
      <c r="BE132" s="69"/>
      <c r="BF132" s="70"/>
      <c r="BG132" s="63"/>
      <c r="BH132" s="63"/>
      <c r="BI132" s="63"/>
      <c r="BJ132" s="63"/>
      <c r="BK132" s="63"/>
      <c r="BL132" s="63"/>
      <c r="BM132" s="63"/>
      <c r="BN132" s="63"/>
      <c r="BO132" s="71">
        <f t="shared" si="4"/>
        <v>26572.60273972603</v>
      </c>
      <c r="BP132" s="72"/>
      <c r="BQ132" s="72"/>
      <c r="BR132" s="72"/>
      <c r="BS132" s="72"/>
      <c r="BT132" s="72"/>
      <c r="BU132" s="72"/>
      <c r="BV132" s="7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2">
        <f t="shared" si="5"/>
        <v>220552.60273972602</v>
      </c>
      <c r="CW132" s="62"/>
      <c r="CX132" s="62"/>
      <c r="CY132" s="62"/>
      <c r="CZ132" s="62"/>
      <c r="DA132" s="62"/>
      <c r="DB132" s="62"/>
      <c r="DC132" s="62"/>
      <c r="DD132" s="62"/>
      <c r="DE132" s="64"/>
    </row>
    <row r="133" spans="1:109" s="130" customFormat="1" ht="23.25" customHeight="1" x14ac:dyDescent="0.2">
      <c r="A133" s="55" t="s">
        <v>184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58" t="s">
        <v>185</v>
      </c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9" t="s">
        <v>39</v>
      </c>
      <c r="AE133" s="59"/>
      <c r="AF133" s="59"/>
      <c r="AG133" s="60">
        <v>1</v>
      </c>
      <c r="AH133" s="60"/>
      <c r="AI133" s="60"/>
      <c r="AJ133" s="60"/>
      <c r="AK133" s="65">
        <v>15504</v>
      </c>
      <c r="AL133" s="66"/>
      <c r="AM133" s="66"/>
      <c r="AN133" s="66"/>
      <c r="AO133" s="66"/>
      <c r="AP133" s="67"/>
      <c r="AQ133" s="62">
        <f t="shared" si="3"/>
        <v>186048</v>
      </c>
      <c r="AR133" s="62"/>
      <c r="AS133" s="62"/>
      <c r="AT133" s="62"/>
      <c r="AU133" s="62"/>
      <c r="AV133" s="62"/>
      <c r="AW133" s="62"/>
      <c r="AX133" s="62"/>
      <c r="AY133" s="68"/>
      <c r="AZ133" s="69"/>
      <c r="BA133" s="69"/>
      <c r="BB133" s="69"/>
      <c r="BC133" s="69"/>
      <c r="BD133" s="69"/>
      <c r="BE133" s="69"/>
      <c r="BF133" s="70"/>
      <c r="BG133" s="63"/>
      <c r="BH133" s="63"/>
      <c r="BI133" s="63"/>
      <c r="BJ133" s="63"/>
      <c r="BK133" s="63"/>
      <c r="BL133" s="63"/>
      <c r="BM133" s="63"/>
      <c r="BN133" s="63"/>
      <c r="BO133" s="71">
        <f t="shared" si="4"/>
        <v>25486.027397260274</v>
      </c>
      <c r="BP133" s="72"/>
      <c r="BQ133" s="72"/>
      <c r="BR133" s="72"/>
      <c r="BS133" s="72"/>
      <c r="BT133" s="72"/>
      <c r="BU133" s="72"/>
      <c r="BV133" s="7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2">
        <f t="shared" si="5"/>
        <v>211534.02739726027</v>
      </c>
      <c r="CW133" s="62"/>
      <c r="CX133" s="62"/>
      <c r="CY133" s="62"/>
      <c r="CZ133" s="62"/>
      <c r="DA133" s="62"/>
      <c r="DB133" s="62"/>
      <c r="DC133" s="62"/>
      <c r="DD133" s="62"/>
      <c r="DE133" s="64"/>
    </row>
    <row r="134" spans="1:109" s="130" customFormat="1" ht="23.25" customHeight="1" x14ac:dyDescent="0.2">
      <c r="A134" s="55" t="s">
        <v>186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  <c r="P134" s="58" t="s">
        <v>185</v>
      </c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9" t="s">
        <v>39</v>
      </c>
      <c r="AE134" s="59"/>
      <c r="AF134" s="59"/>
      <c r="AG134" s="60">
        <v>1</v>
      </c>
      <c r="AH134" s="60"/>
      <c r="AI134" s="60"/>
      <c r="AJ134" s="60"/>
      <c r="AK134" s="65">
        <v>9064</v>
      </c>
      <c r="AL134" s="66"/>
      <c r="AM134" s="66"/>
      <c r="AN134" s="66"/>
      <c r="AO134" s="66"/>
      <c r="AP134" s="67"/>
      <c r="AQ134" s="62">
        <f t="shared" si="3"/>
        <v>108768</v>
      </c>
      <c r="AR134" s="62"/>
      <c r="AS134" s="62"/>
      <c r="AT134" s="62"/>
      <c r="AU134" s="62"/>
      <c r="AV134" s="62"/>
      <c r="AW134" s="62"/>
      <c r="AX134" s="62"/>
      <c r="AY134" s="68"/>
      <c r="AZ134" s="69"/>
      <c r="BA134" s="69"/>
      <c r="BB134" s="69"/>
      <c r="BC134" s="69"/>
      <c r="BD134" s="69"/>
      <c r="BE134" s="69"/>
      <c r="BF134" s="70"/>
      <c r="BG134" s="63"/>
      <c r="BH134" s="63"/>
      <c r="BI134" s="63"/>
      <c r="BJ134" s="63"/>
      <c r="BK134" s="63"/>
      <c r="BL134" s="63"/>
      <c r="BM134" s="63"/>
      <c r="BN134" s="63"/>
      <c r="BO134" s="71">
        <f t="shared" si="4"/>
        <v>14899.726027397261</v>
      </c>
      <c r="BP134" s="72"/>
      <c r="BQ134" s="72"/>
      <c r="BR134" s="72"/>
      <c r="BS134" s="72"/>
      <c r="BT134" s="72"/>
      <c r="BU134" s="72"/>
      <c r="BV134" s="7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2">
        <f t="shared" si="5"/>
        <v>123667.72602739726</v>
      </c>
      <c r="CW134" s="62"/>
      <c r="CX134" s="62"/>
      <c r="CY134" s="62"/>
      <c r="CZ134" s="62"/>
      <c r="DA134" s="62"/>
      <c r="DB134" s="62"/>
      <c r="DC134" s="62"/>
      <c r="DD134" s="62"/>
      <c r="DE134" s="64"/>
    </row>
    <row r="135" spans="1:109" s="130" customFormat="1" ht="23.25" customHeight="1" x14ac:dyDescent="0.2">
      <c r="A135" s="55" t="s">
        <v>187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58" t="s">
        <v>185</v>
      </c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9" t="s">
        <v>39</v>
      </c>
      <c r="AE135" s="59"/>
      <c r="AF135" s="59"/>
      <c r="AG135" s="60">
        <v>1</v>
      </c>
      <c r="AH135" s="60"/>
      <c r="AI135" s="60"/>
      <c r="AJ135" s="60"/>
      <c r="AK135" s="65">
        <v>6660</v>
      </c>
      <c r="AL135" s="66"/>
      <c r="AM135" s="66"/>
      <c r="AN135" s="66"/>
      <c r="AO135" s="66"/>
      <c r="AP135" s="67"/>
      <c r="AQ135" s="62">
        <f t="shared" si="3"/>
        <v>79920</v>
      </c>
      <c r="AR135" s="62"/>
      <c r="AS135" s="62"/>
      <c r="AT135" s="62"/>
      <c r="AU135" s="62"/>
      <c r="AV135" s="62"/>
      <c r="AW135" s="62"/>
      <c r="AX135" s="62"/>
      <c r="AY135" s="68"/>
      <c r="AZ135" s="69"/>
      <c r="BA135" s="69"/>
      <c r="BB135" s="69"/>
      <c r="BC135" s="69"/>
      <c r="BD135" s="69"/>
      <c r="BE135" s="69"/>
      <c r="BF135" s="70"/>
      <c r="BG135" s="63"/>
      <c r="BH135" s="63"/>
      <c r="BI135" s="63"/>
      <c r="BJ135" s="63"/>
      <c r="BK135" s="63"/>
      <c r="BL135" s="63"/>
      <c r="BM135" s="63"/>
      <c r="BN135" s="63"/>
      <c r="BO135" s="71">
        <f t="shared" si="4"/>
        <v>10947.945205479453</v>
      </c>
      <c r="BP135" s="72"/>
      <c r="BQ135" s="72"/>
      <c r="BR135" s="72"/>
      <c r="BS135" s="72"/>
      <c r="BT135" s="72"/>
      <c r="BU135" s="72"/>
      <c r="BV135" s="7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2">
        <f t="shared" si="5"/>
        <v>90867.945205479453</v>
      </c>
      <c r="CW135" s="62"/>
      <c r="CX135" s="62"/>
      <c r="CY135" s="62"/>
      <c r="CZ135" s="62"/>
      <c r="DA135" s="62"/>
      <c r="DB135" s="62"/>
      <c r="DC135" s="62"/>
      <c r="DD135" s="62"/>
      <c r="DE135" s="64"/>
    </row>
    <row r="136" spans="1:109" s="130" customFormat="1" ht="23.25" customHeight="1" x14ac:dyDescent="0.2">
      <c r="A136" s="55" t="s">
        <v>188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8" t="s">
        <v>185</v>
      </c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9" t="s">
        <v>39</v>
      </c>
      <c r="AE136" s="59"/>
      <c r="AF136" s="59"/>
      <c r="AG136" s="60">
        <v>1</v>
      </c>
      <c r="AH136" s="60"/>
      <c r="AI136" s="60"/>
      <c r="AJ136" s="60"/>
      <c r="AK136" s="65">
        <v>5913</v>
      </c>
      <c r="AL136" s="66"/>
      <c r="AM136" s="66"/>
      <c r="AN136" s="66"/>
      <c r="AO136" s="66"/>
      <c r="AP136" s="67"/>
      <c r="AQ136" s="62">
        <f t="shared" ref="AQ136:AQ199" si="6">AG136*AK136*12</f>
        <v>70956</v>
      </c>
      <c r="AR136" s="62"/>
      <c r="AS136" s="62"/>
      <c r="AT136" s="62"/>
      <c r="AU136" s="62"/>
      <c r="AV136" s="62"/>
      <c r="AW136" s="62"/>
      <c r="AX136" s="62"/>
      <c r="AY136" s="68"/>
      <c r="AZ136" s="69"/>
      <c r="BA136" s="69"/>
      <c r="BB136" s="69"/>
      <c r="BC136" s="69"/>
      <c r="BD136" s="69"/>
      <c r="BE136" s="69"/>
      <c r="BF136" s="70"/>
      <c r="BG136" s="63"/>
      <c r="BH136" s="63"/>
      <c r="BI136" s="63"/>
      <c r="BJ136" s="63"/>
      <c r="BK136" s="63"/>
      <c r="BL136" s="63"/>
      <c r="BM136" s="63"/>
      <c r="BN136" s="63"/>
      <c r="BO136" s="71">
        <f t="shared" ref="BO136:BO199" si="7">AQ136/365*50</f>
        <v>9720</v>
      </c>
      <c r="BP136" s="72"/>
      <c r="BQ136" s="72"/>
      <c r="BR136" s="72"/>
      <c r="BS136" s="72"/>
      <c r="BT136" s="72"/>
      <c r="BU136" s="72"/>
      <c r="BV136" s="7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2">
        <f t="shared" ref="CV136:CV199" si="8">SUM(AQ136:CU136)</f>
        <v>80676</v>
      </c>
      <c r="CW136" s="62"/>
      <c r="CX136" s="62"/>
      <c r="CY136" s="62"/>
      <c r="CZ136" s="62"/>
      <c r="DA136" s="62"/>
      <c r="DB136" s="62"/>
      <c r="DC136" s="62"/>
      <c r="DD136" s="62"/>
      <c r="DE136" s="64"/>
    </row>
    <row r="137" spans="1:109" s="130" customFormat="1" ht="23.25" customHeight="1" x14ac:dyDescent="0.2">
      <c r="A137" s="55" t="s">
        <v>189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  <c r="P137" s="58" t="s">
        <v>185</v>
      </c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9" t="s">
        <v>39</v>
      </c>
      <c r="AE137" s="59"/>
      <c r="AF137" s="59"/>
      <c r="AG137" s="60">
        <v>1</v>
      </c>
      <c r="AH137" s="60"/>
      <c r="AI137" s="60"/>
      <c r="AJ137" s="60"/>
      <c r="AK137" s="65">
        <v>5177</v>
      </c>
      <c r="AL137" s="66"/>
      <c r="AM137" s="66"/>
      <c r="AN137" s="66"/>
      <c r="AO137" s="66"/>
      <c r="AP137" s="67"/>
      <c r="AQ137" s="62">
        <f t="shared" si="6"/>
        <v>62124</v>
      </c>
      <c r="AR137" s="62"/>
      <c r="AS137" s="62"/>
      <c r="AT137" s="62"/>
      <c r="AU137" s="62"/>
      <c r="AV137" s="62"/>
      <c r="AW137" s="62"/>
      <c r="AX137" s="62"/>
      <c r="AY137" s="68"/>
      <c r="AZ137" s="69"/>
      <c r="BA137" s="69"/>
      <c r="BB137" s="69"/>
      <c r="BC137" s="69"/>
      <c r="BD137" s="69"/>
      <c r="BE137" s="69"/>
      <c r="BF137" s="70"/>
      <c r="BG137" s="63"/>
      <c r="BH137" s="63"/>
      <c r="BI137" s="63"/>
      <c r="BJ137" s="63"/>
      <c r="BK137" s="63"/>
      <c r="BL137" s="63"/>
      <c r="BM137" s="63"/>
      <c r="BN137" s="63"/>
      <c r="BO137" s="71">
        <f t="shared" si="7"/>
        <v>8510.1369863013697</v>
      </c>
      <c r="BP137" s="72"/>
      <c r="BQ137" s="72"/>
      <c r="BR137" s="72"/>
      <c r="BS137" s="72"/>
      <c r="BT137" s="72"/>
      <c r="BU137" s="72"/>
      <c r="BV137" s="7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2">
        <f t="shared" si="8"/>
        <v>70634.136986301368</v>
      </c>
      <c r="CW137" s="62"/>
      <c r="CX137" s="62"/>
      <c r="CY137" s="62"/>
      <c r="CZ137" s="62"/>
      <c r="DA137" s="62"/>
      <c r="DB137" s="62"/>
      <c r="DC137" s="62"/>
      <c r="DD137" s="62"/>
      <c r="DE137" s="64"/>
    </row>
    <row r="138" spans="1:109" s="130" customFormat="1" ht="23.25" customHeight="1" x14ac:dyDescent="0.2">
      <c r="A138" s="55" t="s">
        <v>190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7"/>
      <c r="P138" s="58" t="s">
        <v>185</v>
      </c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9" t="s">
        <v>39</v>
      </c>
      <c r="AE138" s="59"/>
      <c r="AF138" s="59"/>
      <c r="AG138" s="60">
        <v>1</v>
      </c>
      <c r="AH138" s="60"/>
      <c r="AI138" s="60"/>
      <c r="AJ138" s="60"/>
      <c r="AK138" s="65">
        <v>4451</v>
      </c>
      <c r="AL138" s="66"/>
      <c r="AM138" s="66"/>
      <c r="AN138" s="66"/>
      <c r="AO138" s="66"/>
      <c r="AP138" s="67"/>
      <c r="AQ138" s="62">
        <f t="shared" si="6"/>
        <v>53412</v>
      </c>
      <c r="AR138" s="62"/>
      <c r="AS138" s="62"/>
      <c r="AT138" s="62"/>
      <c r="AU138" s="62"/>
      <c r="AV138" s="62"/>
      <c r="AW138" s="62"/>
      <c r="AX138" s="62"/>
      <c r="AY138" s="68"/>
      <c r="AZ138" s="69"/>
      <c r="BA138" s="69"/>
      <c r="BB138" s="69"/>
      <c r="BC138" s="69"/>
      <c r="BD138" s="69"/>
      <c r="BE138" s="69"/>
      <c r="BF138" s="70"/>
      <c r="BG138" s="63"/>
      <c r="BH138" s="63"/>
      <c r="BI138" s="63"/>
      <c r="BJ138" s="63"/>
      <c r="BK138" s="63"/>
      <c r="BL138" s="63"/>
      <c r="BM138" s="63"/>
      <c r="BN138" s="63"/>
      <c r="BO138" s="71">
        <f t="shared" si="7"/>
        <v>7316.7123287671229</v>
      </c>
      <c r="BP138" s="72"/>
      <c r="BQ138" s="72"/>
      <c r="BR138" s="72"/>
      <c r="BS138" s="72"/>
      <c r="BT138" s="72"/>
      <c r="BU138" s="72"/>
      <c r="BV138" s="7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2">
        <f t="shared" si="8"/>
        <v>60728.71232876712</v>
      </c>
      <c r="CW138" s="62"/>
      <c r="CX138" s="62"/>
      <c r="CY138" s="62"/>
      <c r="CZ138" s="62"/>
      <c r="DA138" s="62"/>
      <c r="DB138" s="62"/>
      <c r="DC138" s="62"/>
      <c r="DD138" s="62"/>
      <c r="DE138" s="64"/>
    </row>
    <row r="139" spans="1:109" s="130" customFormat="1" ht="23.25" customHeight="1" x14ac:dyDescent="0.2">
      <c r="A139" s="55" t="s">
        <v>191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/>
      <c r="P139" s="58" t="s">
        <v>185</v>
      </c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9" t="s">
        <v>39</v>
      </c>
      <c r="AE139" s="59"/>
      <c r="AF139" s="59"/>
      <c r="AG139" s="60">
        <v>1</v>
      </c>
      <c r="AH139" s="60"/>
      <c r="AI139" s="60"/>
      <c r="AJ139" s="60"/>
      <c r="AK139" s="65">
        <v>4001</v>
      </c>
      <c r="AL139" s="66"/>
      <c r="AM139" s="66"/>
      <c r="AN139" s="66"/>
      <c r="AO139" s="66"/>
      <c r="AP139" s="67"/>
      <c r="AQ139" s="62">
        <f t="shared" si="6"/>
        <v>48012</v>
      </c>
      <c r="AR139" s="62"/>
      <c r="AS139" s="62"/>
      <c r="AT139" s="62"/>
      <c r="AU139" s="62"/>
      <c r="AV139" s="62"/>
      <c r="AW139" s="62"/>
      <c r="AX139" s="62"/>
      <c r="AY139" s="68"/>
      <c r="AZ139" s="69"/>
      <c r="BA139" s="69"/>
      <c r="BB139" s="69"/>
      <c r="BC139" s="69"/>
      <c r="BD139" s="69"/>
      <c r="BE139" s="69"/>
      <c r="BF139" s="70"/>
      <c r="BG139" s="63"/>
      <c r="BH139" s="63"/>
      <c r="BI139" s="63"/>
      <c r="BJ139" s="63"/>
      <c r="BK139" s="63"/>
      <c r="BL139" s="63"/>
      <c r="BM139" s="63"/>
      <c r="BN139" s="63"/>
      <c r="BO139" s="71">
        <f t="shared" si="7"/>
        <v>6576.9863013698623</v>
      </c>
      <c r="BP139" s="72"/>
      <c r="BQ139" s="72"/>
      <c r="BR139" s="72"/>
      <c r="BS139" s="72"/>
      <c r="BT139" s="72"/>
      <c r="BU139" s="72"/>
      <c r="BV139" s="7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2">
        <f t="shared" si="8"/>
        <v>54588.986301369863</v>
      </c>
      <c r="CW139" s="62"/>
      <c r="CX139" s="62"/>
      <c r="CY139" s="62"/>
      <c r="CZ139" s="62"/>
      <c r="DA139" s="62"/>
      <c r="DB139" s="62"/>
      <c r="DC139" s="62"/>
      <c r="DD139" s="62"/>
      <c r="DE139" s="64"/>
    </row>
    <row r="140" spans="1:109" s="130" customFormat="1" ht="23.25" customHeight="1" x14ac:dyDescent="0.2">
      <c r="A140" s="55" t="s">
        <v>192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58" t="s">
        <v>185</v>
      </c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9" t="s">
        <v>39</v>
      </c>
      <c r="AE140" s="59"/>
      <c r="AF140" s="59"/>
      <c r="AG140" s="60">
        <v>1</v>
      </c>
      <c r="AH140" s="60"/>
      <c r="AI140" s="60"/>
      <c r="AJ140" s="60"/>
      <c r="AK140" s="65">
        <v>2974</v>
      </c>
      <c r="AL140" s="66"/>
      <c r="AM140" s="66"/>
      <c r="AN140" s="66"/>
      <c r="AO140" s="66"/>
      <c r="AP140" s="67"/>
      <c r="AQ140" s="62">
        <f t="shared" si="6"/>
        <v>35688</v>
      </c>
      <c r="AR140" s="62"/>
      <c r="AS140" s="62"/>
      <c r="AT140" s="62"/>
      <c r="AU140" s="62"/>
      <c r="AV140" s="62"/>
      <c r="AW140" s="62"/>
      <c r="AX140" s="62"/>
      <c r="AY140" s="68"/>
      <c r="AZ140" s="69"/>
      <c r="BA140" s="69"/>
      <c r="BB140" s="69"/>
      <c r="BC140" s="69"/>
      <c r="BD140" s="69"/>
      <c r="BE140" s="69"/>
      <c r="BF140" s="70"/>
      <c r="BG140" s="63"/>
      <c r="BH140" s="63"/>
      <c r="BI140" s="63"/>
      <c r="BJ140" s="63"/>
      <c r="BK140" s="63"/>
      <c r="BL140" s="63"/>
      <c r="BM140" s="63"/>
      <c r="BN140" s="63"/>
      <c r="BO140" s="71">
        <f t="shared" si="7"/>
        <v>4888.767123287671</v>
      </c>
      <c r="BP140" s="72"/>
      <c r="BQ140" s="72"/>
      <c r="BR140" s="72"/>
      <c r="BS140" s="72"/>
      <c r="BT140" s="72"/>
      <c r="BU140" s="72"/>
      <c r="BV140" s="7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2">
        <f t="shared" si="8"/>
        <v>40576.767123287675</v>
      </c>
      <c r="CW140" s="62"/>
      <c r="CX140" s="62"/>
      <c r="CY140" s="62"/>
      <c r="CZ140" s="62"/>
      <c r="DA140" s="62"/>
      <c r="DB140" s="62"/>
      <c r="DC140" s="62"/>
      <c r="DD140" s="62"/>
      <c r="DE140" s="64"/>
    </row>
    <row r="141" spans="1:109" s="130" customFormat="1" ht="23.25" customHeight="1" x14ac:dyDescent="0.2">
      <c r="A141" s="55" t="s">
        <v>193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/>
      <c r="P141" s="58" t="s">
        <v>185</v>
      </c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9" t="s">
        <v>39</v>
      </c>
      <c r="AE141" s="59"/>
      <c r="AF141" s="59"/>
      <c r="AG141" s="60">
        <v>1</v>
      </c>
      <c r="AH141" s="60"/>
      <c r="AI141" s="60"/>
      <c r="AJ141" s="60"/>
      <c r="AK141" s="65">
        <v>7885</v>
      </c>
      <c r="AL141" s="66"/>
      <c r="AM141" s="66"/>
      <c r="AN141" s="66"/>
      <c r="AO141" s="66"/>
      <c r="AP141" s="67"/>
      <c r="AQ141" s="62">
        <f t="shared" si="6"/>
        <v>94620</v>
      </c>
      <c r="AR141" s="62"/>
      <c r="AS141" s="62"/>
      <c r="AT141" s="62"/>
      <c r="AU141" s="62"/>
      <c r="AV141" s="62"/>
      <c r="AW141" s="62"/>
      <c r="AX141" s="62"/>
      <c r="AY141" s="68"/>
      <c r="AZ141" s="69"/>
      <c r="BA141" s="69"/>
      <c r="BB141" s="69"/>
      <c r="BC141" s="69"/>
      <c r="BD141" s="69"/>
      <c r="BE141" s="69"/>
      <c r="BF141" s="70"/>
      <c r="BG141" s="63"/>
      <c r="BH141" s="63"/>
      <c r="BI141" s="63"/>
      <c r="BJ141" s="63"/>
      <c r="BK141" s="63"/>
      <c r="BL141" s="63"/>
      <c r="BM141" s="63"/>
      <c r="BN141" s="63"/>
      <c r="BO141" s="71">
        <f t="shared" si="7"/>
        <v>12961.64383561644</v>
      </c>
      <c r="BP141" s="72"/>
      <c r="BQ141" s="72"/>
      <c r="BR141" s="72"/>
      <c r="BS141" s="72"/>
      <c r="BT141" s="72"/>
      <c r="BU141" s="72"/>
      <c r="BV141" s="7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2">
        <f t="shared" si="8"/>
        <v>107581.64383561644</v>
      </c>
      <c r="CW141" s="62"/>
      <c r="CX141" s="62"/>
      <c r="CY141" s="62"/>
      <c r="CZ141" s="62"/>
      <c r="DA141" s="62"/>
      <c r="DB141" s="62"/>
      <c r="DC141" s="62"/>
      <c r="DD141" s="62"/>
      <c r="DE141" s="64"/>
    </row>
    <row r="142" spans="1:109" s="130" customFormat="1" ht="23.25" customHeight="1" x14ac:dyDescent="0.2">
      <c r="A142" s="55" t="s">
        <v>194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  <c r="P142" s="58" t="s">
        <v>195</v>
      </c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9" t="s">
        <v>39</v>
      </c>
      <c r="AE142" s="59"/>
      <c r="AF142" s="59"/>
      <c r="AG142" s="60">
        <v>1</v>
      </c>
      <c r="AH142" s="60"/>
      <c r="AI142" s="60"/>
      <c r="AJ142" s="60"/>
      <c r="AK142" s="65">
        <v>10302</v>
      </c>
      <c r="AL142" s="66"/>
      <c r="AM142" s="66"/>
      <c r="AN142" s="66"/>
      <c r="AO142" s="66"/>
      <c r="AP142" s="67"/>
      <c r="AQ142" s="62">
        <f t="shared" si="6"/>
        <v>123624</v>
      </c>
      <c r="AR142" s="62"/>
      <c r="AS142" s="62"/>
      <c r="AT142" s="62"/>
      <c r="AU142" s="62"/>
      <c r="AV142" s="62"/>
      <c r="AW142" s="62"/>
      <c r="AX142" s="62"/>
      <c r="AY142" s="68"/>
      <c r="AZ142" s="69"/>
      <c r="BA142" s="69"/>
      <c r="BB142" s="69"/>
      <c r="BC142" s="69"/>
      <c r="BD142" s="69"/>
      <c r="BE142" s="69"/>
      <c r="BF142" s="70"/>
      <c r="BG142" s="63"/>
      <c r="BH142" s="63"/>
      <c r="BI142" s="63"/>
      <c r="BJ142" s="63"/>
      <c r="BK142" s="63"/>
      <c r="BL142" s="63"/>
      <c r="BM142" s="63"/>
      <c r="BN142" s="63"/>
      <c r="BO142" s="71">
        <f t="shared" si="7"/>
        <v>16934.794520547945</v>
      </c>
      <c r="BP142" s="72"/>
      <c r="BQ142" s="72"/>
      <c r="BR142" s="72"/>
      <c r="BS142" s="72"/>
      <c r="BT142" s="72"/>
      <c r="BU142" s="72"/>
      <c r="BV142" s="7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2">
        <f t="shared" si="8"/>
        <v>140558.79452054793</v>
      </c>
      <c r="CW142" s="62"/>
      <c r="CX142" s="62"/>
      <c r="CY142" s="62"/>
      <c r="CZ142" s="62"/>
      <c r="DA142" s="62"/>
      <c r="DB142" s="62"/>
      <c r="DC142" s="62"/>
      <c r="DD142" s="62"/>
      <c r="DE142" s="64"/>
    </row>
    <row r="143" spans="1:109" s="130" customFormat="1" ht="23.25" customHeight="1" x14ac:dyDescent="0.2">
      <c r="A143" s="55" t="s">
        <v>196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58" t="s">
        <v>185</v>
      </c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9" t="s">
        <v>39</v>
      </c>
      <c r="AE143" s="59"/>
      <c r="AF143" s="59"/>
      <c r="AG143" s="60">
        <v>1</v>
      </c>
      <c r="AH143" s="60"/>
      <c r="AI143" s="60"/>
      <c r="AJ143" s="60"/>
      <c r="AK143" s="65">
        <v>10302</v>
      </c>
      <c r="AL143" s="66"/>
      <c r="AM143" s="66"/>
      <c r="AN143" s="66"/>
      <c r="AO143" s="66"/>
      <c r="AP143" s="67"/>
      <c r="AQ143" s="62">
        <f t="shared" si="6"/>
        <v>123624</v>
      </c>
      <c r="AR143" s="62"/>
      <c r="AS143" s="62"/>
      <c r="AT143" s="62"/>
      <c r="AU143" s="62"/>
      <c r="AV143" s="62"/>
      <c r="AW143" s="62"/>
      <c r="AX143" s="62"/>
      <c r="AY143" s="68"/>
      <c r="AZ143" s="69"/>
      <c r="BA143" s="69"/>
      <c r="BB143" s="69"/>
      <c r="BC143" s="69"/>
      <c r="BD143" s="69"/>
      <c r="BE143" s="69"/>
      <c r="BF143" s="70"/>
      <c r="BG143" s="63"/>
      <c r="BH143" s="63"/>
      <c r="BI143" s="63"/>
      <c r="BJ143" s="63"/>
      <c r="BK143" s="63"/>
      <c r="BL143" s="63"/>
      <c r="BM143" s="63"/>
      <c r="BN143" s="63"/>
      <c r="BO143" s="71">
        <f t="shared" si="7"/>
        <v>16934.794520547945</v>
      </c>
      <c r="BP143" s="72"/>
      <c r="BQ143" s="72"/>
      <c r="BR143" s="72"/>
      <c r="BS143" s="72"/>
      <c r="BT143" s="72"/>
      <c r="BU143" s="72"/>
      <c r="BV143" s="7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2">
        <f t="shared" si="8"/>
        <v>140558.79452054793</v>
      </c>
      <c r="CW143" s="62"/>
      <c r="CX143" s="62"/>
      <c r="CY143" s="62"/>
      <c r="CZ143" s="62"/>
      <c r="DA143" s="62"/>
      <c r="DB143" s="62"/>
      <c r="DC143" s="62"/>
      <c r="DD143" s="62"/>
      <c r="DE143" s="64"/>
    </row>
    <row r="144" spans="1:109" s="130" customFormat="1" ht="23.25" customHeight="1" x14ac:dyDescent="0.2">
      <c r="A144" s="55" t="s">
        <v>197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8" t="s">
        <v>185</v>
      </c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9" t="s">
        <v>39</v>
      </c>
      <c r="AE144" s="59"/>
      <c r="AF144" s="59"/>
      <c r="AG144" s="60">
        <v>1</v>
      </c>
      <c r="AH144" s="60"/>
      <c r="AI144" s="60"/>
      <c r="AJ144" s="60"/>
      <c r="AK144" s="65">
        <v>9064</v>
      </c>
      <c r="AL144" s="66"/>
      <c r="AM144" s="66"/>
      <c r="AN144" s="66"/>
      <c r="AO144" s="66"/>
      <c r="AP144" s="67"/>
      <c r="AQ144" s="62">
        <f t="shared" si="6"/>
        <v>108768</v>
      </c>
      <c r="AR144" s="62"/>
      <c r="AS144" s="62"/>
      <c r="AT144" s="62"/>
      <c r="AU144" s="62"/>
      <c r="AV144" s="62"/>
      <c r="AW144" s="62"/>
      <c r="AX144" s="62"/>
      <c r="AY144" s="68"/>
      <c r="AZ144" s="69"/>
      <c r="BA144" s="69"/>
      <c r="BB144" s="69"/>
      <c r="BC144" s="69"/>
      <c r="BD144" s="69"/>
      <c r="BE144" s="69"/>
      <c r="BF144" s="70"/>
      <c r="BG144" s="63"/>
      <c r="BH144" s="63"/>
      <c r="BI144" s="63"/>
      <c r="BJ144" s="63"/>
      <c r="BK144" s="63"/>
      <c r="BL144" s="63"/>
      <c r="BM144" s="63"/>
      <c r="BN144" s="63"/>
      <c r="BO144" s="71">
        <f t="shared" si="7"/>
        <v>14899.726027397261</v>
      </c>
      <c r="BP144" s="72"/>
      <c r="BQ144" s="72"/>
      <c r="BR144" s="72"/>
      <c r="BS144" s="72"/>
      <c r="BT144" s="72"/>
      <c r="BU144" s="72"/>
      <c r="BV144" s="7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2">
        <f t="shared" si="8"/>
        <v>123667.72602739726</v>
      </c>
      <c r="CW144" s="62"/>
      <c r="CX144" s="62"/>
      <c r="CY144" s="62"/>
      <c r="CZ144" s="62"/>
      <c r="DA144" s="62"/>
      <c r="DB144" s="62"/>
      <c r="DC144" s="62"/>
      <c r="DD144" s="62"/>
      <c r="DE144" s="64"/>
    </row>
    <row r="145" spans="1:121" s="130" customFormat="1" ht="23.25" customHeight="1" x14ac:dyDescent="0.2">
      <c r="A145" s="55" t="s">
        <v>198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7"/>
      <c r="P145" s="58" t="s">
        <v>185</v>
      </c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9" t="s">
        <v>39</v>
      </c>
      <c r="AE145" s="59"/>
      <c r="AF145" s="59"/>
      <c r="AG145" s="60">
        <v>1</v>
      </c>
      <c r="AH145" s="60"/>
      <c r="AI145" s="60"/>
      <c r="AJ145" s="60"/>
      <c r="AK145" s="65">
        <v>6427</v>
      </c>
      <c r="AL145" s="66"/>
      <c r="AM145" s="66"/>
      <c r="AN145" s="66"/>
      <c r="AO145" s="66"/>
      <c r="AP145" s="67"/>
      <c r="AQ145" s="62">
        <f t="shared" si="6"/>
        <v>77124</v>
      </c>
      <c r="AR145" s="62"/>
      <c r="AS145" s="62"/>
      <c r="AT145" s="62"/>
      <c r="AU145" s="62"/>
      <c r="AV145" s="62"/>
      <c r="AW145" s="62"/>
      <c r="AX145" s="62"/>
      <c r="AY145" s="68"/>
      <c r="AZ145" s="69"/>
      <c r="BA145" s="69"/>
      <c r="BB145" s="69"/>
      <c r="BC145" s="69"/>
      <c r="BD145" s="69"/>
      <c r="BE145" s="69"/>
      <c r="BF145" s="70"/>
      <c r="BG145" s="63"/>
      <c r="BH145" s="63"/>
      <c r="BI145" s="63"/>
      <c r="BJ145" s="63"/>
      <c r="BK145" s="63"/>
      <c r="BL145" s="63"/>
      <c r="BM145" s="63"/>
      <c r="BN145" s="63"/>
      <c r="BO145" s="71">
        <f t="shared" si="7"/>
        <v>10564.931506849316</v>
      </c>
      <c r="BP145" s="72"/>
      <c r="BQ145" s="72"/>
      <c r="BR145" s="72"/>
      <c r="BS145" s="72"/>
      <c r="BT145" s="72"/>
      <c r="BU145" s="72"/>
      <c r="BV145" s="7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2">
        <f t="shared" si="8"/>
        <v>87688.931506849316</v>
      </c>
      <c r="CW145" s="62"/>
      <c r="CX145" s="62"/>
      <c r="CY145" s="62"/>
      <c r="CZ145" s="62"/>
      <c r="DA145" s="62"/>
      <c r="DB145" s="62"/>
      <c r="DC145" s="62"/>
      <c r="DD145" s="62"/>
      <c r="DE145" s="64"/>
    </row>
    <row r="146" spans="1:121" s="130" customFormat="1" ht="23.25" customHeight="1" x14ac:dyDescent="0.2">
      <c r="A146" s="55" t="s">
        <v>199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  <c r="P146" s="58" t="s">
        <v>200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9" t="s">
        <v>39</v>
      </c>
      <c r="AE146" s="59"/>
      <c r="AF146" s="59"/>
      <c r="AG146" s="60">
        <v>1</v>
      </c>
      <c r="AH146" s="60"/>
      <c r="AI146" s="60"/>
      <c r="AJ146" s="60"/>
      <c r="AK146" s="65">
        <v>10302</v>
      </c>
      <c r="AL146" s="66"/>
      <c r="AM146" s="66"/>
      <c r="AN146" s="66"/>
      <c r="AO146" s="66"/>
      <c r="AP146" s="67"/>
      <c r="AQ146" s="62">
        <f t="shared" si="6"/>
        <v>123624</v>
      </c>
      <c r="AR146" s="62"/>
      <c r="AS146" s="62"/>
      <c r="AT146" s="62"/>
      <c r="AU146" s="62"/>
      <c r="AV146" s="62"/>
      <c r="AW146" s="62"/>
      <c r="AX146" s="62"/>
      <c r="AY146" s="68"/>
      <c r="AZ146" s="69"/>
      <c r="BA146" s="69"/>
      <c r="BB146" s="69"/>
      <c r="BC146" s="69"/>
      <c r="BD146" s="69"/>
      <c r="BE146" s="69"/>
      <c r="BF146" s="70"/>
      <c r="BG146" s="63"/>
      <c r="BH146" s="63"/>
      <c r="BI146" s="63"/>
      <c r="BJ146" s="63"/>
      <c r="BK146" s="63"/>
      <c r="BL146" s="63"/>
      <c r="BM146" s="63"/>
      <c r="BN146" s="63"/>
      <c r="BO146" s="71">
        <f t="shared" si="7"/>
        <v>16934.794520547945</v>
      </c>
      <c r="BP146" s="72"/>
      <c r="BQ146" s="72"/>
      <c r="BR146" s="72"/>
      <c r="BS146" s="72"/>
      <c r="BT146" s="72"/>
      <c r="BU146" s="72"/>
      <c r="BV146" s="7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2">
        <f t="shared" si="8"/>
        <v>140558.79452054793</v>
      </c>
      <c r="CW146" s="62"/>
      <c r="CX146" s="62"/>
      <c r="CY146" s="62"/>
      <c r="CZ146" s="62"/>
      <c r="DA146" s="62"/>
      <c r="DB146" s="62"/>
      <c r="DC146" s="62"/>
      <c r="DD146" s="62"/>
      <c r="DE146" s="64"/>
    </row>
    <row r="147" spans="1:121" s="130" customFormat="1" ht="23.25" customHeight="1" x14ac:dyDescent="0.2">
      <c r="A147" s="81" t="s">
        <v>201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58" t="s">
        <v>202</v>
      </c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9" t="s">
        <v>39</v>
      </c>
      <c r="AE147" s="59"/>
      <c r="AF147" s="59"/>
      <c r="AG147" s="60">
        <v>1</v>
      </c>
      <c r="AH147" s="60"/>
      <c r="AI147" s="60"/>
      <c r="AJ147" s="60"/>
      <c r="AK147" s="65">
        <v>10302</v>
      </c>
      <c r="AL147" s="66"/>
      <c r="AM147" s="66"/>
      <c r="AN147" s="66"/>
      <c r="AO147" s="66"/>
      <c r="AP147" s="67"/>
      <c r="AQ147" s="62">
        <f t="shared" si="6"/>
        <v>123624</v>
      </c>
      <c r="AR147" s="62"/>
      <c r="AS147" s="62"/>
      <c r="AT147" s="62"/>
      <c r="AU147" s="62"/>
      <c r="AV147" s="62"/>
      <c r="AW147" s="62"/>
      <c r="AX147" s="62"/>
      <c r="AY147" s="68"/>
      <c r="AZ147" s="69"/>
      <c r="BA147" s="69"/>
      <c r="BB147" s="69"/>
      <c r="BC147" s="69"/>
      <c r="BD147" s="69"/>
      <c r="BE147" s="69"/>
      <c r="BF147" s="70"/>
      <c r="BG147" s="63"/>
      <c r="BH147" s="63"/>
      <c r="BI147" s="63"/>
      <c r="BJ147" s="63"/>
      <c r="BK147" s="63"/>
      <c r="BL147" s="63"/>
      <c r="BM147" s="63"/>
      <c r="BN147" s="63"/>
      <c r="BO147" s="71">
        <f t="shared" si="7"/>
        <v>16934.794520547945</v>
      </c>
      <c r="BP147" s="72"/>
      <c r="BQ147" s="72"/>
      <c r="BR147" s="72"/>
      <c r="BS147" s="72"/>
      <c r="BT147" s="72"/>
      <c r="BU147" s="72"/>
      <c r="BV147" s="7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2">
        <f t="shared" si="8"/>
        <v>140558.79452054793</v>
      </c>
      <c r="CW147" s="62"/>
      <c r="CX147" s="62"/>
      <c r="CY147" s="62"/>
      <c r="CZ147" s="62"/>
      <c r="DA147" s="62"/>
      <c r="DB147" s="62"/>
      <c r="DC147" s="62"/>
      <c r="DD147" s="62"/>
      <c r="DE147" s="64"/>
      <c r="DI147" s="133"/>
      <c r="DJ147" s="134"/>
      <c r="DK147" s="134"/>
      <c r="DL147" s="134"/>
      <c r="DM147" s="134"/>
      <c r="DN147" s="134"/>
      <c r="DO147" s="134"/>
      <c r="DP147" s="134"/>
      <c r="DQ147" s="134"/>
    </row>
    <row r="148" spans="1:121" s="130" customFormat="1" ht="24.75" customHeight="1" x14ac:dyDescent="0.2">
      <c r="A148" s="81" t="s">
        <v>203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58" t="s">
        <v>204</v>
      </c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9" t="s">
        <v>39</v>
      </c>
      <c r="AE148" s="59"/>
      <c r="AF148" s="59"/>
      <c r="AG148" s="60">
        <v>1</v>
      </c>
      <c r="AH148" s="60"/>
      <c r="AI148" s="60"/>
      <c r="AJ148" s="60"/>
      <c r="AK148" s="65">
        <v>10302</v>
      </c>
      <c r="AL148" s="66"/>
      <c r="AM148" s="66"/>
      <c r="AN148" s="66"/>
      <c r="AO148" s="66"/>
      <c r="AP148" s="67"/>
      <c r="AQ148" s="62">
        <f t="shared" si="6"/>
        <v>123624</v>
      </c>
      <c r="AR148" s="62"/>
      <c r="AS148" s="62"/>
      <c r="AT148" s="62"/>
      <c r="AU148" s="62"/>
      <c r="AV148" s="62"/>
      <c r="AW148" s="62"/>
      <c r="AX148" s="62"/>
      <c r="AY148" s="68"/>
      <c r="AZ148" s="69"/>
      <c r="BA148" s="69"/>
      <c r="BB148" s="69"/>
      <c r="BC148" s="69"/>
      <c r="BD148" s="69"/>
      <c r="BE148" s="69"/>
      <c r="BF148" s="70"/>
      <c r="BG148" s="63"/>
      <c r="BH148" s="63"/>
      <c r="BI148" s="63"/>
      <c r="BJ148" s="63"/>
      <c r="BK148" s="63"/>
      <c r="BL148" s="63"/>
      <c r="BM148" s="63"/>
      <c r="BN148" s="63"/>
      <c r="BO148" s="71">
        <f t="shared" si="7"/>
        <v>16934.794520547945</v>
      </c>
      <c r="BP148" s="72"/>
      <c r="BQ148" s="72"/>
      <c r="BR148" s="72"/>
      <c r="BS148" s="72"/>
      <c r="BT148" s="72"/>
      <c r="BU148" s="72"/>
      <c r="BV148" s="73"/>
      <c r="BW148" s="63">
        <v>5151</v>
      </c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2">
        <f t="shared" si="8"/>
        <v>145709.79452054793</v>
      </c>
      <c r="CW148" s="62"/>
      <c r="CX148" s="62"/>
      <c r="CY148" s="62"/>
      <c r="CZ148" s="62"/>
      <c r="DA148" s="62"/>
      <c r="DB148" s="62"/>
      <c r="DC148" s="62"/>
      <c r="DD148" s="62"/>
      <c r="DE148" s="64"/>
    </row>
    <row r="149" spans="1:121" s="130" customFormat="1" ht="23.25" customHeight="1" x14ac:dyDescent="0.2">
      <c r="A149" s="81" t="s">
        <v>205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58" t="s">
        <v>204</v>
      </c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9" t="s">
        <v>39</v>
      </c>
      <c r="AE149" s="59"/>
      <c r="AF149" s="59"/>
      <c r="AG149" s="60">
        <v>2</v>
      </c>
      <c r="AH149" s="60"/>
      <c r="AI149" s="60"/>
      <c r="AJ149" s="60"/>
      <c r="AK149" s="65">
        <v>6893</v>
      </c>
      <c r="AL149" s="66"/>
      <c r="AM149" s="66"/>
      <c r="AN149" s="66"/>
      <c r="AO149" s="66"/>
      <c r="AP149" s="67"/>
      <c r="AQ149" s="62">
        <f t="shared" si="6"/>
        <v>165432</v>
      </c>
      <c r="AR149" s="62"/>
      <c r="AS149" s="62"/>
      <c r="AT149" s="62"/>
      <c r="AU149" s="62"/>
      <c r="AV149" s="62"/>
      <c r="AW149" s="62"/>
      <c r="AX149" s="62"/>
      <c r="AY149" s="68"/>
      <c r="AZ149" s="69"/>
      <c r="BA149" s="69"/>
      <c r="BB149" s="69"/>
      <c r="BC149" s="69"/>
      <c r="BD149" s="69"/>
      <c r="BE149" s="69"/>
      <c r="BF149" s="70"/>
      <c r="BG149" s="63"/>
      <c r="BH149" s="63"/>
      <c r="BI149" s="63"/>
      <c r="BJ149" s="63"/>
      <c r="BK149" s="63"/>
      <c r="BL149" s="63"/>
      <c r="BM149" s="63"/>
      <c r="BN149" s="63"/>
      <c r="BO149" s="71">
        <f t="shared" si="7"/>
        <v>22661.917808219179</v>
      </c>
      <c r="BP149" s="72"/>
      <c r="BQ149" s="72"/>
      <c r="BR149" s="72"/>
      <c r="BS149" s="72"/>
      <c r="BT149" s="72"/>
      <c r="BU149" s="72"/>
      <c r="BV149" s="73"/>
      <c r="BW149" s="63">
        <v>6892</v>
      </c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2">
        <f t="shared" si="8"/>
        <v>194985.91780821918</v>
      </c>
      <c r="CW149" s="62"/>
      <c r="CX149" s="62"/>
      <c r="CY149" s="62"/>
      <c r="CZ149" s="62"/>
      <c r="DA149" s="62"/>
      <c r="DB149" s="62"/>
      <c r="DC149" s="62"/>
      <c r="DD149" s="62"/>
      <c r="DE149" s="64"/>
    </row>
    <row r="150" spans="1:121" s="130" customFormat="1" ht="23.25" customHeight="1" x14ac:dyDescent="0.2">
      <c r="A150" s="81" t="s">
        <v>206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58" t="s">
        <v>204</v>
      </c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9" t="s">
        <v>39</v>
      </c>
      <c r="AE150" s="59"/>
      <c r="AF150" s="59"/>
      <c r="AG150" s="60">
        <v>2</v>
      </c>
      <c r="AH150" s="60"/>
      <c r="AI150" s="60"/>
      <c r="AJ150" s="60"/>
      <c r="AK150" s="65">
        <v>6427</v>
      </c>
      <c r="AL150" s="66"/>
      <c r="AM150" s="66"/>
      <c r="AN150" s="66"/>
      <c r="AO150" s="66"/>
      <c r="AP150" s="67"/>
      <c r="AQ150" s="62">
        <f t="shared" si="6"/>
        <v>154248</v>
      </c>
      <c r="AR150" s="62"/>
      <c r="AS150" s="62"/>
      <c r="AT150" s="62"/>
      <c r="AU150" s="62"/>
      <c r="AV150" s="62"/>
      <c r="AW150" s="62"/>
      <c r="AX150" s="62"/>
      <c r="AY150" s="68"/>
      <c r="AZ150" s="69"/>
      <c r="BA150" s="69"/>
      <c r="BB150" s="69"/>
      <c r="BC150" s="69"/>
      <c r="BD150" s="69"/>
      <c r="BE150" s="69"/>
      <c r="BF150" s="70"/>
      <c r="BG150" s="63"/>
      <c r="BH150" s="63"/>
      <c r="BI150" s="63"/>
      <c r="BJ150" s="63"/>
      <c r="BK150" s="63"/>
      <c r="BL150" s="63"/>
      <c r="BM150" s="63"/>
      <c r="BN150" s="63"/>
      <c r="BO150" s="71">
        <f t="shared" si="7"/>
        <v>21129.863013698632</v>
      </c>
      <c r="BP150" s="72"/>
      <c r="BQ150" s="72"/>
      <c r="BR150" s="72"/>
      <c r="BS150" s="72"/>
      <c r="BT150" s="72"/>
      <c r="BU150" s="72"/>
      <c r="BV150" s="73"/>
      <c r="BW150" s="63">
        <v>6426</v>
      </c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2">
        <f t="shared" si="8"/>
        <v>181803.86301369863</v>
      </c>
      <c r="CW150" s="62"/>
      <c r="CX150" s="62"/>
      <c r="CY150" s="62"/>
      <c r="CZ150" s="62"/>
      <c r="DA150" s="62"/>
      <c r="DB150" s="62"/>
      <c r="DC150" s="62"/>
      <c r="DD150" s="62"/>
      <c r="DE150" s="64"/>
    </row>
    <row r="151" spans="1:121" s="130" customFormat="1" ht="23.25" customHeight="1" x14ac:dyDescent="0.2">
      <c r="A151" s="81" t="s">
        <v>207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58" t="s">
        <v>204</v>
      </c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9" t="s">
        <v>39</v>
      </c>
      <c r="AE151" s="59"/>
      <c r="AF151" s="59"/>
      <c r="AG151" s="60">
        <v>2</v>
      </c>
      <c r="AH151" s="60"/>
      <c r="AI151" s="60"/>
      <c r="AJ151" s="60"/>
      <c r="AK151" s="65">
        <v>5177</v>
      </c>
      <c r="AL151" s="66"/>
      <c r="AM151" s="66"/>
      <c r="AN151" s="66"/>
      <c r="AO151" s="66"/>
      <c r="AP151" s="67"/>
      <c r="AQ151" s="62">
        <f t="shared" si="6"/>
        <v>124248</v>
      </c>
      <c r="AR151" s="62"/>
      <c r="AS151" s="62"/>
      <c r="AT151" s="62"/>
      <c r="AU151" s="62"/>
      <c r="AV151" s="62"/>
      <c r="AW151" s="62"/>
      <c r="AX151" s="62"/>
      <c r="AY151" s="68"/>
      <c r="AZ151" s="69"/>
      <c r="BA151" s="69"/>
      <c r="BB151" s="69"/>
      <c r="BC151" s="69"/>
      <c r="BD151" s="69"/>
      <c r="BE151" s="69"/>
      <c r="BF151" s="70"/>
      <c r="BG151" s="63"/>
      <c r="BH151" s="63"/>
      <c r="BI151" s="63"/>
      <c r="BJ151" s="63"/>
      <c r="BK151" s="63"/>
      <c r="BL151" s="63"/>
      <c r="BM151" s="63"/>
      <c r="BN151" s="63"/>
      <c r="BO151" s="71">
        <f t="shared" si="7"/>
        <v>17020.273972602739</v>
      </c>
      <c r="BP151" s="72"/>
      <c r="BQ151" s="72"/>
      <c r="BR151" s="72"/>
      <c r="BS151" s="72"/>
      <c r="BT151" s="72"/>
      <c r="BU151" s="72"/>
      <c r="BV151" s="73"/>
      <c r="BW151" s="63">
        <v>5177</v>
      </c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2">
        <f t="shared" si="8"/>
        <v>146445.27397260274</v>
      </c>
      <c r="CW151" s="62"/>
      <c r="CX151" s="62"/>
      <c r="CY151" s="62"/>
      <c r="CZ151" s="62"/>
      <c r="DA151" s="62"/>
      <c r="DB151" s="62"/>
      <c r="DC151" s="62"/>
      <c r="DD151" s="62"/>
      <c r="DE151" s="64"/>
    </row>
    <row r="152" spans="1:121" s="130" customFormat="1" ht="23.25" customHeight="1" x14ac:dyDescent="0.2">
      <c r="A152" s="81" t="s">
        <v>208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58" t="s">
        <v>204</v>
      </c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9" t="s">
        <v>39</v>
      </c>
      <c r="AE152" s="59"/>
      <c r="AF152" s="59"/>
      <c r="AG152" s="60">
        <v>1</v>
      </c>
      <c r="AH152" s="60"/>
      <c r="AI152" s="60"/>
      <c r="AJ152" s="60"/>
      <c r="AK152" s="65">
        <v>4001</v>
      </c>
      <c r="AL152" s="66"/>
      <c r="AM152" s="66"/>
      <c r="AN152" s="66"/>
      <c r="AO152" s="66"/>
      <c r="AP152" s="67"/>
      <c r="AQ152" s="62">
        <f t="shared" si="6"/>
        <v>48012</v>
      </c>
      <c r="AR152" s="62"/>
      <c r="AS152" s="62"/>
      <c r="AT152" s="62"/>
      <c r="AU152" s="62"/>
      <c r="AV152" s="62"/>
      <c r="AW152" s="62"/>
      <c r="AX152" s="62"/>
      <c r="AY152" s="68"/>
      <c r="AZ152" s="69"/>
      <c r="BA152" s="69"/>
      <c r="BB152" s="69"/>
      <c r="BC152" s="69"/>
      <c r="BD152" s="69"/>
      <c r="BE152" s="69"/>
      <c r="BF152" s="70"/>
      <c r="BG152" s="63"/>
      <c r="BH152" s="63"/>
      <c r="BI152" s="63"/>
      <c r="BJ152" s="63"/>
      <c r="BK152" s="63"/>
      <c r="BL152" s="63"/>
      <c r="BM152" s="63"/>
      <c r="BN152" s="63"/>
      <c r="BO152" s="71">
        <f t="shared" si="7"/>
        <v>6576.9863013698623</v>
      </c>
      <c r="BP152" s="72"/>
      <c r="BQ152" s="72"/>
      <c r="BR152" s="72"/>
      <c r="BS152" s="72"/>
      <c r="BT152" s="72"/>
      <c r="BU152" s="72"/>
      <c r="BV152" s="73"/>
      <c r="BW152" s="63">
        <v>2000</v>
      </c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2">
        <f t="shared" si="8"/>
        <v>56588.986301369863</v>
      </c>
      <c r="CW152" s="62"/>
      <c r="CX152" s="62"/>
      <c r="CY152" s="62"/>
      <c r="CZ152" s="62"/>
      <c r="DA152" s="62"/>
      <c r="DB152" s="62"/>
      <c r="DC152" s="62"/>
      <c r="DD152" s="62"/>
      <c r="DE152" s="64"/>
    </row>
    <row r="153" spans="1:121" s="130" customFormat="1" ht="23.25" customHeight="1" x14ac:dyDescent="0.2">
      <c r="A153" s="81" t="s">
        <v>209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58" t="s">
        <v>204</v>
      </c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9" t="s">
        <v>39</v>
      </c>
      <c r="AE153" s="59"/>
      <c r="AF153" s="59"/>
      <c r="AG153" s="60">
        <v>1</v>
      </c>
      <c r="AH153" s="60"/>
      <c r="AI153" s="60"/>
      <c r="AJ153" s="60"/>
      <c r="AK153" s="65">
        <v>4451</v>
      </c>
      <c r="AL153" s="66"/>
      <c r="AM153" s="66"/>
      <c r="AN153" s="66"/>
      <c r="AO153" s="66"/>
      <c r="AP153" s="67"/>
      <c r="AQ153" s="62">
        <f t="shared" si="6"/>
        <v>53412</v>
      </c>
      <c r="AR153" s="62"/>
      <c r="AS153" s="62"/>
      <c r="AT153" s="62"/>
      <c r="AU153" s="62"/>
      <c r="AV153" s="62"/>
      <c r="AW153" s="62"/>
      <c r="AX153" s="62"/>
      <c r="AY153" s="68"/>
      <c r="AZ153" s="69"/>
      <c r="BA153" s="69"/>
      <c r="BB153" s="69"/>
      <c r="BC153" s="69"/>
      <c r="BD153" s="69"/>
      <c r="BE153" s="69"/>
      <c r="BF153" s="70"/>
      <c r="BG153" s="63"/>
      <c r="BH153" s="63"/>
      <c r="BI153" s="63"/>
      <c r="BJ153" s="63"/>
      <c r="BK153" s="63"/>
      <c r="BL153" s="63"/>
      <c r="BM153" s="63"/>
      <c r="BN153" s="63"/>
      <c r="BO153" s="71">
        <f t="shared" si="7"/>
        <v>7316.7123287671229</v>
      </c>
      <c r="BP153" s="72"/>
      <c r="BQ153" s="72"/>
      <c r="BR153" s="72"/>
      <c r="BS153" s="72"/>
      <c r="BT153" s="72"/>
      <c r="BU153" s="72"/>
      <c r="BV153" s="73"/>
      <c r="BW153" s="63">
        <v>2226</v>
      </c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2">
        <f t="shared" si="8"/>
        <v>62954.71232876712</v>
      </c>
      <c r="CW153" s="62"/>
      <c r="CX153" s="62"/>
      <c r="CY153" s="62"/>
      <c r="CZ153" s="62"/>
      <c r="DA153" s="62"/>
      <c r="DB153" s="62"/>
      <c r="DC153" s="62"/>
      <c r="DD153" s="62"/>
      <c r="DE153" s="64"/>
    </row>
    <row r="154" spans="1:121" s="130" customFormat="1" ht="23.25" customHeight="1" x14ac:dyDescent="0.2">
      <c r="A154" s="81" t="s">
        <v>210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58" t="s">
        <v>204</v>
      </c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9" t="s">
        <v>39</v>
      </c>
      <c r="AE154" s="59"/>
      <c r="AF154" s="59"/>
      <c r="AG154" s="60">
        <v>1</v>
      </c>
      <c r="AH154" s="60"/>
      <c r="AI154" s="60"/>
      <c r="AJ154" s="60"/>
      <c r="AK154" s="65">
        <v>9064</v>
      </c>
      <c r="AL154" s="66"/>
      <c r="AM154" s="66"/>
      <c r="AN154" s="66"/>
      <c r="AO154" s="66"/>
      <c r="AP154" s="67"/>
      <c r="AQ154" s="62">
        <f t="shared" si="6"/>
        <v>108768</v>
      </c>
      <c r="AR154" s="62"/>
      <c r="AS154" s="62"/>
      <c r="AT154" s="62"/>
      <c r="AU154" s="62"/>
      <c r="AV154" s="62"/>
      <c r="AW154" s="62"/>
      <c r="AX154" s="62"/>
      <c r="AY154" s="68"/>
      <c r="AZ154" s="69"/>
      <c r="BA154" s="69"/>
      <c r="BB154" s="69"/>
      <c r="BC154" s="69"/>
      <c r="BD154" s="69"/>
      <c r="BE154" s="69"/>
      <c r="BF154" s="70"/>
      <c r="BG154" s="63"/>
      <c r="BH154" s="63"/>
      <c r="BI154" s="63"/>
      <c r="BJ154" s="63"/>
      <c r="BK154" s="63"/>
      <c r="BL154" s="63"/>
      <c r="BM154" s="63"/>
      <c r="BN154" s="63"/>
      <c r="BO154" s="71">
        <f t="shared" si="7"/>
        <v>14899.726027397261</v>
      </c>
      <c r="BP154" s="72"/>
      <c r="BQ154" s="72"/>
      <c r="BR154" s="72"/>
      <c r="BS154" s="72"/>
      <c r="BT154" s="72"/>
      <c r="BU154" s="72"/>
      <c r="BV154" s="73"/>
      <c r="BW154" s="63">
        <v>4532</v>
      </c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2">
        <f t="shared" si="8"/>
        <v>128199.72602739726</v>
      </c>
      <c r="CW154" s="62"/>
      <c r="CX154" s="62"/>
      <c r="CY154" s="62"/>
      <c r="CZ154" s="62"/>
      <c r="DA154" s="62"/>
      <c r="DB154" s="62"/>
      <c r="DC154" s="62"/>
      <c r="DD154" s="62"/>
      <c r="DE154" s="64"/>
    </row>
    <row r="155" spans="1:121" s="130" customFormat="1" ht="23.25" customHeight="1" x14ac:dyDescent="0.2">
      <c r="A155" s="81" t="s">
        <v>211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58" t="s">
        <v>204</v>
      </c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9" t="s">
        <v>39</v>
      </c>
      <c r="AE155" s="59"/>
      <c r="AF155" s="59"/>
      <c r="AG155" s="60">
        <v>1</v>
      </c>
      <c r="AH155" s="60"/>
      <c r="AI155" s="60"/>
      <c r="AJ155" s="60"/>
      <c r="AK155" s="65">
        <v>5678</v>
      </c>
      <c r="AL155" s="66"/>
      <c r="AM155" s="66"/>
      <c r="AN155" s="66"/>
      <c r="AO155" s="66"/>
      <c r="AP155" s="67"/>
      <c r="AQ155" s="62">
        <f t="shared" si="6"/>
        <v>68136</v>
      </c>
      <c r="AR155" s="62"/>
      <c r="AS155" s="62"/>
      <c r="AT155" s="62"/>
      <c r="AU155" s="62"/>
      <c r="AV155" s="62"/>
      <c r="AW155" s="62"/>
      <c r="AX155" s="62"/>
      <c r="AY155" s="68"/>
      <c r="AZ155" s="69"/>
      <c r="BA155" s="69"/>
      <c r="BB155" s="69"/>
      <c r="BC155" s="69"/>
      <c r="BD155" s="69"/>
      <c r="BE155" s="69"/>
      <c r="BF155" s="70"/>
      <c r="BG155" s="63"/>
      <c r="BH155" s="63"/>
      <c r="BI155" s="63"/>
      <c r="BJ155" s="63"/>
      <c r="BK155" s="63"/>
      <c r="BL155" s="63"/>
      <c r="BM155" s="63"/>
      <c r="BN155" s="63"/>
      <c r="BO155" s="71">
        <f t="shared" si="7"/>
        <v>9333.698630136987</v>
      </c>
      <c r="BP155" s="72"/>
      <c r="BQ155" s="72"/>
      <c r="BR155" s="72"/>
      <c r="BS155" s="72"/>
      <c r="BT155" s="72"/>
      <c r="BU155" s="72"/>
      <c r="BV155" s="73"/>
      <c r="BW155" s="63">
        <v>2834</v>
      </c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2">
        <f t="shared" si="8"/>
        <v>80303.698630136991</v>
      </c>
      <c r="CW155" s="62"/>
      <c r="CX155" s="62"/>
      <c r="CY155" s="62"/>
      <c r="CZ155" s="62"/>
      <c r="DA155" s="62"/>
      <c r="DB155" s="62"/>
      <c r="DC155" s="62"/>
      <c r="DD155" s="62"/>
      <c r="DE155" s="64"/>
    </row>
    <row r="156" spans="1:121" s="130" customFormat="1" ht="23.25" customHeight="1" x14ac:dyDescent="0.2">
      <c r="A156" s="81" t="s">
        <v>212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58" t="s">
        <v>204</v>
      </c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9" t="s">
        <v>39</v>
      </c>
      <c r="AE156" s="59"/>
      <c r="AF156" s="59"/>
      <c r="AG156" s="60">
        <v>1</v>
      </c>
      <c r="AH156" s="60"/>
      <c r="AI156" s="60"/>
      <c r="AJ156" s="60"/>
      <c r="AK156" s="65">
        <v>5177</v>
      </c>
      <c r="AL156" s="66"/>
      <c r="AM156" s="66"/>
      <c r="AN156" s="66"/>
      <c r="AO156" s="66"/>
      <c r="AP156" s="67"/>
      <c r="AQ156" s="62">
        <f t="shared" si="6"/>
        <v>62124</v>
      </c>
      <c r="AR156" s="62"/>
      <c r="AS156" s="62"/>
      <c r="AT156" s="62"/>
      <c r="AU156" s="62"/>
      <c r="AV156" s="62"/>
      <c r="AW156" s="62"/>
      <c r="AX156" s="62"/>
      <c r="AY156" s="68"/>
      <c r="AZ156" s="69"/>
      <c r="BA156" s="69"/>
      <c r="BB156" s="69"/>
      <c r="BC156" s="69"/>
      <c r="BD156" s="69"/>
      <c r="BE156" s="69"/>
      <c r="BF156" s="70"/>
      <c r="BG156" s="63"/>
      <c r="BH156" s="63"/>
      <c r="BI156" s="63"/>
      <c r="BJ156" s="63"/>
      <c r="BK156" s="63"/>
      <c r="BL156" s="63"/>
      <c r="BM156" s="63"/>
      <c r="BN156" s="63"/>
      <c r="BO156" s="71">
        <f t="shared" si="7"/>
        <v>8510.1369863013697</v>
      </c>
      <c r="BP156" s="72"/>
      <c r="BQ156" s="72"/>
      <c r="BR156" s="72"/>
      <c r="BS156" s="72"/>
      <c r="BT156" s="72"/>
      <c r="BU156" s="72"/>
      <c r="BV156" s="73"/>
      <c r="BW156" s="63">
        <v>2588</v>
      </c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2">
        <f t="shared" si="8"/>
        <v>73222.136986301368</v>
      </c>
      <c r="CW156" s="62"/>
      <c r="CX156" s="62"/>
      <c r="CY156" s="62"/>
      <c r="CZ156" s="62"/>
      <c r="DA156" s="62"/>
      <c r="DB156" s="62"/>
      <c r="DC156" s="62"/>
      <c r="DD156" s="62"/>
      <c r="DE156" s="64"/>
    </row>
    <row r="157" spans="1:121" s="130" customFormat="1" ht="23.25" customHeight="1" x14ac:dyDescent="0.2">
      <c r="A157" s="81" t="s">
        <v>213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58" t="s">
        <v>204</v>
      </c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9" t="s">
        <v>39</v>
      </c>
      <c r="AE157" s="59"/>
      <c r="AF157" s="59"/>
      <c r="AG157" s="60">
        <v>1</v>
      </c>
      <c r="AH157" s="60"/>
      <c r="AI157" s="60"/>
      <c r="AJ157" s="60"/>
      <c r="AK157" s="65">
        <v>6146</v>
      </c>
      <c r="AL157" s="66"/>
      <c r="AM157" s="66"/>
      <c r="AN157" s="66"/>
      <c r="AO157" s="66"/>
      <c r="AP157" s="67"/>
      <c r="AQ157" s="62">
        <f t="shared" si="6"/>
        <v>73752</v>
      </c>
      <c r="AR157" s="62"/>
      <c r="AS157" s="62"/>
      <c r="AT157" s="62"/>
      <c r="AU157" s="62"/>
      <c r="AV157" s="62"/>
      <c r="AW157" s="62"/>
      <c r="AX157" s="62"/>
      <c r="AY157" s="68"/>
      <c r="AZ157" s="69"/>
      <c r="BA157" s="69"/>
      <c r="BB157" s="69"/>
      <c r="BC157" s="69"/>
      <c r="BD157" s="69"/>
      <c r="BE157" s="69"/>
      <c r="BF157" s="70"/>
      <c r="BG157" s="63"/>
      <c r="BH157" s="63"/>
      <c r="BI157" s="63"/>
      <c r="BJ157" s="63"/>
      <c r="BK157" s="63"/>
      <c r="BL157" s="63"/>
      <c r="BM157" s="63"/>
      <c r="BN157" s="63"/>
      <c r="BO157" s="71">
        <f t="shared" si="7"/>
        <v>10103.013698630137</v>
      </c>
      <c r="BP157" s="72"/>
      <c r="BQ157" s="72"/>
      <c r="BR157" s="72"/>
      <c r="BS157" s="72"/>
      <c r="BT157" s="72"/>
      <c r="BU157" s="72"/>
      <c r="BV157" s="7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2">
        <f t="shared" si="8"/>
        <v>83855.013698630137</v>
      </c>
      <c r="CW157" s="62"/>
      <c r="CX157" s="62"/>
      <c r="CY157" s="62"/>
      <c r="CZ157" s="62"/>
      <c r="DA157" s="62"/>
      <c r="DB157" s="62"/>
      <c r="DC157" s="62"/>
      <c r="DD157" s="62"/>
      <c r="DE157" s="64"/>
    </row>
    <row r="158" spans="1:121" s="130" customFormat="1" ht="23.25" customHeight="1" x14ac:dyDescent="0.2">
      <c r="A158" s="81" t="s">
        <v>214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58" t="s">
        <v>204</v>
      </c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9" t="s">
        <v>39</v>
      </c>
      <c r="AE158" s="59"/>
      <c r="AF158" s="59"/>
      <c r="AG158" s="60">
        <v>1</v>
      </c>
      <c r="AH158" s="60"/>
      <c r="AI158" s="60"/>
      <c r="AJ158" s="60"/>
      <c r="AK158" s="65">
        <v>5293</v>
      </c>
      <c r="AL158" s="66"/>
      <c r="AM158" s="66"/>
      <c r="AN158" s="66"/>
      <c r="AO158" s="66"/>
      <c r="AP158" s="67"/>
      <c r="AQ158" s="62">
        <f t="shared" si="6"/>
        <v>63516</v>
      </c>
      <c r="AR158" s="62"/>
      <c r="AS158" s="62"/>
      <c r="AT158" s="62"/>
      <c r="AU158" s="62"/>
      <c r="AV158" s="62"/>
      <c r="AW158" s="62"/>
      <c r="AX158" s="62"/>
      <c r="AY158" s="68"/>
      <c r="AZ158" s="69"/>
      <c r="BA158" s="69"/>
      <c r="BB158" s="69"/>
      <c r="BC158" s="69"/>
      <c r="BD158" s="69"/>
      <c r="BE158" s="69"/>
      <c r="BF158" s="70"/>
      <c r="BG158" s="63"/>
      <c r="BH158" s="63"/>
      <c r="BI158" s="63"/>
      <c r="BJ158" s="63"/>
      <c r="BK158" s="63"/>
      <c r="BL158" s="63"/>
      <c r="BM158" s="63"/>
      <c r="BN158" s="63"/>
      <c r="BO158" s="71">
        <f t="shared" si="7"/>
        <v>8700.8219178082181</v>
      </c>
      <c r="BP158" s="72"/>
      <c r="BQ158" s="72"/>
      <c r="BR158" s="72"/>
      <c r="BS158" s="72"/>
      <c r="BT158" s="72"/>
      <c r="BU158" s="72"/>
      <c r="BV158" s="7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2">
        <f t="shared" si="8"/>
        <v>72216.821917808222</v>
      </c>
      <c r="CW158" s="62"/>
      <c r="CX158" s="62"/>
      <c r="CY158" s="62"/>
      <c r="CZ158" s="62"/>
      <c r="DA158" s="62"/>
      <c r="DB158" s="62"/>
      <c r="DC158" s="62"/>
      <c r="DD158" s="62"/>
      <c r="DE158" s="64"/>
    </row>
    <row r="159" spans="1:121" s="130" customFormat="1" ht="23.25" customHeight="1" x14ac:dyDescent="0.2">
      <c r="A159" s="81" t="s">
        <v>215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58" t="s">
        <v>216</v>
      </c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9" t="s">
        <v>39</v>
      </c>
      <c r="AE159" s="59"/>
      <c r="AF159" s="59"/>
      <c r="AG159" s="60">
        <v>1</v>
      </c>
      <c r="AH159" s="60"/>
      <c r="AI159" s="60"/>
      <c r="AJ159" s="60"/>
      <c r="AK159" s="65">
        <v>10302</v>
      </c>
      <c r="AL159" s="66"/>
      <c r="AM159" s="66"/>
      <c r="AN159" s="66"/>
      <c r="AO159" s="66"/>
      <c r="AP159" s="67"/>
      <c r="AQ159" s="62">
        <f t="shared" si="6"/>
        <v>123624</v>
      </c>
      <c r="AR159" s="62"/>
      <c r="AS159" s="62"/>
      <c r="AT159" s="62"/>
      <c r="AU159" s="62"/>
      <c r="AV159" s="62"/>
      <c r="AW159" s="62"/>
      <c r="AX159" s="62"/>
      <c r="AY159" s="68"/>
      <c r="AZ159" s="69"/>
      <c r="BA159" s="69"/>
      <c r="BB159" s="69"/>
      <c r="BC159" s="69"/>
      <c r="BD159" s="69"/>
      <c r="BE159" s="69"/>
      <c r="BF159" s="70"/>
      <c r="BG159" s="63"/>
      <c r="BH159" s="63"/>
      <c r="BI159" s="63"/>
      <c r="BJ159" s="63"/>
      <c r="BK159" s="63"/>
      <c r="BL159" s="63"/>
      <c r="BM159" s="63"/>
      <c r="BN159" s="63"/>
      <c r="BO159" s="71">
        <f t="shared" si="7"/>
        <v>16934.794520547945</v>
      </c>
      <c r="BP159" s="72"/>
      <c r="BQ159" s="72"/>
      <c r="BR159" s="72"/>
      <c r="BS159" s="72"/>
      <c r="BT159" s="72"/>
      <c r="BU159" s="72"/>
      <c r="BV159" s="7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2">
        <f t="shared" si="8"/>
        <v>140558.79452054793</v>
      </c>
      <c r="CW159" s="62"/>
      <c r="CX159" s="62"/>
      <c r="CY159" s="62"/>
      <c r="CZ159" s="62"/>
      <c r="DA159" s="62"/>
      <c r="DB159" s="62"/>
      <c r="DC159" s="62"/>
      <c r="DD159" s="62"/>
      <c r="DE159" s="64"/>
    </row>
    <row r="160" spans="1:121" s="130" customFormat="1" ht="23.25" customHeight="1" x14ac:dyDescent="0.2">
      <c r="A160" s="81" t="s">
        <v>217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58" t="s">
        <v>216</v>
      </c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9" t="s">
        <v>39</v>
      </c>
      <c r="AE160" s="59"/>
      <c r="AF160" s="59"/>
      <c r="AG160" s="60">
        <v>1</v>
      </c>
      <c r="AH160" s="60"/>
      <c r="AI160" s="60"/>
      <c r="AJ160" s="60"/>
      <c r="AK160" s="65">
        <v>9064</v>
      </c>
      <c r="AL160" s="66"/>
      <c r="AM160" s="66"/>
      <c r="AN160" s="66"/>
      <c r="AO160" s="66"/>
      <c r="AP160" s="67"/>
      <c r="AQ160" s="62">
        <f t="shared" si="6"/>
        <v>108768</v>
      </c>
      <c r="AR160" s="62"/>
      <c r="AS160" s="62"/>
      <c r="AT160" s="62"/>
      <c r="AU160" s="62"/>
      <c r="AV160" s="62"/>
      <c r="AW160" s="62"/>
      <c r="AX160" s="62"/>
      <c r="AY160" s="68"/>
      <c r="AZ160" s="69"/>
      <c r="BA160" s="69"/>
      <c r="BB160" s="69"/>
      <c r="BC160" s="69"/>
      <c r="BD160" s="69"/>
      <c r="BE160" s="69"/>
      <c r="BF160" s="70"/>
      <c r="BG160" s="63"/>
      <c r="BH160" s="63"/>
      <c r="BI160" s="63"/>
      <c r="BJ160" s="63"/>
      <c r="BK160" s="63"/>
      <c r="BL160" s="63"/>
      <c r="BM160" s="63"/>
      <c r="BN160" s="63"/>
      <c r="BO160" s="71">
        <f t="shared" si="7"/>
        <v>14899.726027397261</v>
      </c>
      <c r="BP160" s="72"/>
      <c r="BQ160" s="72"/>
      <c r="BR160" s="72"/>
      <c r="BS160" s="72"/>
      <c r="BT160" s="72"/>
      <c r="BU160" s="72"/>
      <c r="BV160" s="7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2">
        <f t="shared" si="8"/>
        <v>123667.72602739726</v>
      </c>
      <c r="CW160" s="62"/>
      <c r="CX160" s="62"/>
      <c r="CY160" s="62"/>
      <c r="CZ160" s="62"/>
      <c r="DA160" s="62"/>
      <c r="DB160" s="62"/>
      <c r="DC160" s="62"/>
      <c r="DD160" s="62"/>
      <c r="DE160" s="64"/>
    </row>
    <row r="161" spans="1:109" s="130" customFormat="1" ht="23.25" customHeight="1" x14ac:dyDescent="0.2">
      <c r="A161" s="81" t="s">
        <v>218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58" t="s">
        <v>216</v>
      </c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9" t="s">
        <v>39</v>
      </c>
      <c r="AE161" s="59"/>
      <c r="AF161" s="59"/>
      <c r="AG161" s="60">
        <v>1</v>
      </c>
      <c r="AH161" s="60"/>
      <c r="AI161" s="60"/>
      <c r="AJ161" s="60"/>
      <c r="AK161" s="65">
        <v>6427</v>
      </c>
      <c r="AL161" s="66"/>
      <c r="AM161" s="66"/>
      <c r="AN161" s="66"/>
      <c r="AO161" s="66"/>
      <c r="AP161" s="67"/>
      <c r="AQ161" s="62">
        <f t="shared" si="6"/>
        <v>77124</v>
      </c>
      <c r="AR161" s="62"/>
      <c r="AS161" s="62"/>
      <c r="AT161" s="62"/>
      <c r="AU161" s="62"/>
      <c r="AV161" s="62"/>
      <c r="AW161" s="62"/>
      <c r="AX161" s="62"/>
      <c r="AY161" s="68"/>
      <c r="AZ161" s="69"/>
      <c r="BA161" s="69"/>
      <c r="BB161" s="69"/>
      <c r="BC161" s="69"/>
      <c r="BD161" s="69"/>
      <c r="BE161" s="69"/>
      <c r="BF161" s="70"/>
      <c r="BG161" s="63"/>
      <c r="BH161" s="63"/>
      <c r="BI161" s="63"/>
      <c r="BJ161" s="63"/>
      <c r="BK161" s="63"/>
      <c r="BL161" s="63"/>
      <c r="BM161" s="63"/>
      <c r="BN161" s="63"/>
      <c r="BO161" s="71">
        <f t="shared" si="7"/>
        <v>10564.931506849316</v>
      </c>
      <c r="BP161" s="72"/>
      <c r="BQ161" s="72"/>
      <c r="BR161" s="72"/>
      <c r="BS161" s="72"/>
      <c r="BT161" s="72"/>
      <c r="BU161" s="72"/>
      <c r="BV161" s="7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2">
        <f t="shared" si="8"/>
        <v>87688.931506849316</v>
      </c>
      <c r="CW161" s="62"/>
      <c r="CX161" s="62"/>
      <c r="CY161" s="62"/>
      <c r="CZ161" s="62"/>
      <c r="DA161" s="62"/>
      <c r="DB161" s="62"/>
      <c r="DC161" s="62"/>
      <c r="DD161" s="62"/>
      <c r="DE161" s="64"/>
    </row>
    <row r="162" spans="1:109" s="130" customFormat="1" ht="23.25" customHeight="1" x14ac:dyDescent="0.2">
      <c r="A162" s="81" t="s">
        <v>219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58" t="s">
        <v>216</v>
      </c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9" t="s">
        <v>39</v>
      </c>
      <c r="AE162" s="59"/>
      <c r="AF162" s="59"/>
      <c r="AG162" s="60">
        <v>1</v>
      </c>
      <c r="AH162" s="60"/>
      <c r="AI162" s="60"/>
      <c r="AJ162" s="60"/>
      <c r="AK162" s="65">
        <v>10054</v>
      </c>
      <c r="AL162" s="66"/>
      <c r="AM162" s="66"/>
      <c r="AN162" s="66"/>
      <c r="AO162" s="66"/>
      <c r="AP162" s="67"/>
      <c r="AQ162" s="62">
        <f t="shared" si="6"/>
        <v>120648</v>
      </c>
      <c r="AR162" s="62"/>
      <c r="AS162" s="62"/>
      <c r="AT162" s="62"/>
      <c r="AU162" s="62"/>
      <c r="AV162" s="62"/>
      <c r="AW162" s="62"/>
      <c r="AX162" s="62"/>
      <c r="AY162" s="68"/>
      <c r="AZ162" s="69"/>
      <c r="BA162" s="69"/>
      <c r="BB162" s="69"/>
      <c r="BC162" s="69"/>
      <c r="BD162" s="69"/>
      <c r="BE162" s="69"/>
      <c r="BF162" s="70"/>
      <c r="BG162" s="63"/>
      <c r="BH162" s="63"/>
      <c r="BI162" s="63"/>
      <c r="BJ162" s="63"/>
      <c r="BK162" s="63"/>
      <c r="BL162" s="63"/>
      <c r="BM162" s="63"/>
      <c r="BN162" s="63"/>
      <c r="BO162" s="71">
        <f t="shared" si="7"/>
        <v>16527.123287671235</v>
      </c>
      <c r="BP162" s="72"/>
      <c r="BQ162" s="72"/>
      <c r="BR162" s="72"/>
      <c r="BS162" s="72"/>
      <c r="BT162" s="72"/>
      <c r="BU162" s="72"/>
      <c r="BV162" s="7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2">
        <f t="shared" si="8"/>
        <v>137175.12328767125</v>
      </c>
      <c r="CW162" s="62"/>
      <c r="CX162" s="62"/>
      <c r="CY162" s="62"/>
      <c r="CZ162" s="62"/>
      <c r="DA162" s="62"/>
      <c r="DB162" s="62"/>
      <c r="DC162" s="62"/>
      <c r="DD162" s="62"/>
      <c r="DE162" s="64"/>
    </row>
    <row r="163" spans="1:109" s="130" customFormat="1" ht="23.25" customHeight="1" x14ac:dyDescent="0.2">
      <c r="A163" s="81" t="s">
        <v>220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58" t="s">
        <v>216</v>
      </c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9" t="s">
        <v>39</v>
      </c>
      <c r="AE163" s="59"/>
      <c r="AF163" s="59"/>
      <c r="AG163" s="60">
        <v>1</v>
      </c>
      <c r="AH163" s="60"/>
      <c r="AI163" s="60"/>
      <c r="AJ163" s="60"/>
      <c r="AK163" s="65">
        <v>10054</v>
      </c>
      <c r="AL163" s="66"/>
      <c r="AM163" s="66"/>
      <c r="AN163" s="66"/>
      <c r="AO163" s="66"/>
      <c r="AP163" s="67"/>
      <c r="AQ163" s="62">
        <f t="shared" si="6"/>
        <v>120648</v>
      </c>
      <c r="AR163" s="62"/>
      <c r="AS163" s="62"/>
      <c r="AT163" s="62"/>
      <c r="AU163" s="62"/>
      <c r="AV163" s="62"/>
      <c r="AW163" s="62"/>
      <c r="AX163" s="62"/>
      <c r="AY163" s="68"/>
      <c r="AZ163" s="69"/>
      <c r="BA163" s="69"/>
      <c r="BB163" s="69"/>
      <c r="BC163" s="69"/>
      <c r="BD163" s="69"/>
      <c r="BE163" s="69"/>
      <c r="BF163" s="70"/>
      <c r="BG163" s="63"/>
      <c r="BH163" s="63"/>
      <c r="BI163" s="63"/>
      <c r="BJ163" s="63"/>
      <c r="BK163" s="63"/>
      <c r="BL163" s="63"/>
      <c r="BM163" s="63"/>
      <c r="BN163" s="63"/>
      <c r="BO163" s="71">
        <f t="shared" si="7"/>
        <v>16527.123287671235</v>
      </c>
      <c r="BP163" s="72"/>
      <c r="BQ163" s="72"/>
      <c r="BR163" s="72"/>
      <c r="BS163" s="72"/>
      <c r="BT163" s="72"/>
      <c r="BU163" s="72"/>
      <c r="BV163" s="7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2">
        <f t="shared" si="8"/>
        <v>137175.12328767125</v>
      </c>
      <c r="CW163" s="62"/>
      <c r="CX163" s="62"/>
      <c r="CY163" s="62"/>
      <c r="CZ163" s="62"/>
      <c r="DA163" s="62"/>
      <c r="DB163" s="62"/>
      <c r="DC163" s="62"/>
      <c r="DD163" s="62"/>
      <c r="DE163" s="64"/>
    </row>
    <row r="164" spans="1:109" s="130" customFormat="1" ht="23.25" customHeight="1" x14ac:dyDescent="0.2">
      <c r="A164" s="81" t="s">
        <v>221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58" t="s">
        <v>216</v>
      </c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9" t="s">
        <v>39</v>
      </c>
      <c r="AE164" s="59"/>
      <c r="AF164" s="59"/>
      <c r="AG164" s="60">
        <v>1</v>
      </c>
      <c r="AH164" s="60"/>
      <c r="AI164" s="60"/>
      <c r="AJ164" s="60"/>
      <c r="AK164" s="65">
        <v>9064</v>
      </c>
      <c r="AL164" s="66"/>
      <c r="AM164" s="66"/>
      <c r="AN164" s="66"/>
      <c r="AO164" s="66"/>
      <c r="AP164" s="67"/>
      <c r="AQ164" s="62">
        <f t="shared" si="6"/>
        <v>108768</v>
      </c>
      <c r="AR164" s="62"/>
      <c r="AS164" s="62"/>
      <c r="AT164" s="62"/>
      <c r="AU164" s="62"/>
      <c r="AV164" s="62"/>
      <c r="AW164" s="62"/>
      <c r="AX164" s="62"/>
      <c r="AY164" s="68"/>
      <c r="AZ164" s="69"/>
      <c r="BA164" s="69"/>
      <c r="BB164" s="69"/>
      <c r="BC164" s="69"/>
      <c r="BD164" s="69"/>
      <c r="BE164" s="69"/>
      <c r="BF164" s="70"/>
      <c r="BG164" s="63"/>
      <c r="BH164" s="63"/>
      <c r="BI164" s="63"/>
      <c r="BJ164" s="63"/>
      <c r="BK164" s="63"/>
      <c r="BL164" s="63"/>
      <c r="BM164" s="63"/>
      <c r="BN164" s="63"/>
      <c r="BO164" s="71">
        <f t="shared" si="7"/>
        <v>14899.726027397261</v>
      </c>
      <c r="BP164" s="72"/>
      <c r="BQ164" s="72"/>
      <c r="BR164" s="72"/>
      <c r="BS164" s="72"/>
      <c r="BT164" s="72"/>
      <c r="BU164" s="72"/>
      <c r="BV164" s="7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2">
        <f t="shared" si="8"/>
        <v>123667.72602739726</v>
      </c>
      <c r="CW164" s="62"/>
      <c r="CX164" s="62"/>
      <c r="CY164" s="62"/>
      <c r="CZ164" s="62"/>
      <c r="DA164" s="62"/>
      <c r="DB164" s="62"/>
      <c r="DC164" s="62"/>
      <c r="DD164" s="62"/>
      <c r="DE164" s="64"/>
    </row>
    <row r="165" spans="1:109" s="130" customFormat="1" ht="23.25" customHeight="1" x14ac:dyDescent="0.2">
      <c r="A165" s="81" t="s">
        <v>207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58" t="s">
        <v>216</v>
      </c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9" t="s">
        <v>39</v>
      </c>
      <c r="AE165" s="59"/>
      <c r="AF165" s="59"/>
      <c r="AG165" s="60">
        <v>1</v>
      </c>
      <c r="AH165" s="60"/>
      <c r="AI165" s="60"/>
      <c r="AJ165" s="60"/>
      <c r="AK165" s="65">
        <v>5177</v>
      </c>
      <c r="AL165" s="66"/>
      <c r="AM165" s="66"/>
      <c r="AN165" s="66"/>
      <c r="AO165" s="66"/>
      <c r="AP165" s="67"/>
      <c r="AQ165" s="62">
        <f t="shared" si="6"/>
        <v>62124</v>
      </c>
      <c r="AR165" s="62"/>
      <c r="AS165" s="62"/>
      <c r="AT165" s="62"/>
      <c r="AU165" s="62"/>
      <c r="AV165" s="62"/>
      <c r="AW165" s="62"/>
      <c r="AX165" s="62"/>
      <c r="AY165" s="68"/>
      <c r="AZ165" s="69"/>
      <c r="BA165" s="69"/>
      <c r="BB165" s="69"/>
      <c r="BC165" s="69"/>
      <c r="BD165" s="69"/>
      <c r="BE165" s="69"/>
      <c r="BF165" s="70"/>
      <c r="BG165" s="63"/>
      <c r="BH165" s="63"/>
      <c r="BI165" s="63"/>
      <c r="BJ165" s="63"/>
      <c r="BK165" s="63"/>
      <c r="BL165" s="63"/>
      <c r="BM165" s="63"/>
      <c r="BN165" s="63"/>
      <c r="BO165" s="71">
        <f t="shared" si="7"/>
        <v>8510.1369863013697</v>
      </c>
      <c r="BP165" s="72"/>
      <c r="BQ165" s="72"/>
      <c r="BR165" s="72"/>
      <c r="BS165" s="72"/>
      <c r="BT165" s="72"/>
      <c r="BU165" s="72"/>
      <c r="BV165" s="7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2">
        <f t="shared" si="8"/>
        <v>70634.136986301368</v>
      </c>
      <c r="CW165" s="62"/>
      <c r="CX165" s="62"/>
      <c r="CY165" s="62"/>
      <c r="CZ165" s="62"/>
      <c r="DA165" s="62"/>
      <c r="DB165" s="62"/>
      <c r="DC165" s="62"/>
      <c r="DD165" s="62"/>
      <c r="DE165" s="64"/>
    </row>
    <row r="166" spans="1:109" s="130" customFormat="1" ht="23.25" customHeight="1" x14ac:dyDescent="0.2">
      <c r="A166" s="81" t="s">
        <v>123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58" t="s">
        <v>216</v>
      </c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9" t="s">
        <v>39</v>
      </c>
      <c r="AE166" s="59"/>
      <c r="AF166" s="59"/>
      <c r="AG166" s="60">
        <v>1</v>
      </c>
      <c r="AH166" s="60"/>
      <c r="AI166" s="60"/>
      <c r="AJ166" s="60"/>
      <c r="AK166" s="65">
        <v>7885</v>
      </c>
      <c r="AL166" s="66"/>
      <c r="AM166" s="66"/>
      <c r="AN166" s="66"/>
      <c r="AO166" s="66"/>
      <c r="AP166" s="67"/>
      <c r="AQ166" s="62">
        <f t="shared" si="6"/>
        <v>94620</v>
      </c>
      <c r="AR166" s="62"/>
      <c r="AS166" s="62"/>
      <c r="AT166" s="62"/>
      <c r="AU166" s="62"/>
      <c r="AV166" s="62"/>
      <c r="AW166" s="62"/>
      <c r="AX166" s="62"/>
      <c r="AY166" s="68"/>
      <c r="AZ166" s="69"/>
      <c r="BA166" s="69"/>
      <c r="BB166" s="69"/>
      <c r="BC166" s="69"/>
      <c r="BD166" s="69"/>
      <c r="BE166" s="69"/>
      <c r="BF166" s="70"/>
      <c r="BG166" s="63"/>
      <c r="BH166" s="63"/>
      <c r="BI166" s="63"/>
      <c r="BJ166" s="63"/>
      <c r="BK166" s="63"/>
      <c r="BL166" s="63"/>
      <c r="BM166" s="63"/>
      <c r="BN166" s="63"/>
      <c r="BO166" s="71">
        <f t="shared" si="7"/>
        <v>12961.64383561644</v>
      </c>
      <c r="BP166" s="72"/>
      <c r="BQ166" s="72"/>
      <c r="BR166" s="72"/>
      <c r="BS166" s="72"/>
      <c r="BT166" s="72"/>
      <c r="BU166" s="72"/>
      <c r="BV166" s="7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2">
        <f t="shared" si="8"/>
        <v>107581.64383561644</v>
      </c>
      <c r="CW166" s="62"/>
      <c r="CX166" s="62"/>
      <c r="CY166" s="62"/>
      <c r="CZ166" s="62"/>
      <c r="DA166" s="62"/>
      <c r="DB166" s="62"/>
      <c r="DC166" s="62"/>
      <c r="DD166" s="62"/>
      <c r="DE166" s="64"/>
    </row>
    <row r="167" spans="1:109" s="130" customFormat="1" ht="23.25" customHeight="1" x14ac:dyDescent="0.2">
      <c r="A167" s="81" t="s">
        <v>54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58" t="s">
        <v>216</v>
      </c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9" t="s">
        <v>39</v>
      </c>
      <c r="AE167" s="59"/>
      <c r="AF167" s="59"/>
      <c r="AG167" s="60">
        <v>1</v>
      </c>
      <c r="AH167" s="60"/>
      <c r="AI167" s="60"/>
      <c r="AJ167" s="60"/>
      <c r="AK167" s="65">
        <v>6427</v>
      </c>
      <c r="AL167" s="66"/>
      <c r="AM167" s="66"/>
      <c r="AN167" s="66"/>
      <c r="AO167" s="66"/>
      <c r="AP167" s="67"/>
      <c r="AQ167" s="62">
        <f t="shared" si="6"/>
        <v>77124</v>
      </c>
      <c r="AR167" s="62"/>
      <c r="AS167" s="62"/>
      <c r="AT167" s="62"/>
      <c r="AU167" s="62"/>
      <c r="AV167" s="62"/>
      <c r="AW167" s="62"/>
      <c r="AX167" s="62"/>
      <c r="AY167" s="68"/>
      <c r="AZ167" s="69"/>
      <c r="BA167" s="69"/>
      <c r="BB167" s="69"/>
      <c r="BC167" s="69"/>
      <c r="BD167" s="69"/>
      <c r="BE167" s="69"/>
      <c r="BF167" s="70"/>
      <c r="BG167" s="63"/>
      <c r="BH167" s="63"/>
      <c r="BI167" s="63"/>
      <c r="BJ167" s="63"/>
      <c r="BK167" s="63"/>
      <c r="BL167" s="63"/>
      <c r="BM167" s="63"/>
      <c r="BN167" s="63"/>
      <c r="BO167" s="71">
        <f t="shared" si="7"/>
        <v>10564.931506849316</v>
      </c>
      <c r="BP167" s="72"/>
      <c r="BQ167" s="72"/>
      <c r="BR167" s="72"/>
      <c r="BS167" s="72"/>
      <c r="BT167" s="72"/>
      <c r="BU167" s="72"/>
      <c r="BV167" s="7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2">
        <f t="shared" si="8"/>
        <v>87688.931506849316</v>
      </c>
      <c r="CW167" s="62"/>
      <c r="CX167" s="62"/>
      <c r="CY167" s="62"/>
      <c r="CZ167" s="62"/>
      <c r="DA167" s="62"/>
      <c r="DB167" s="62"/>
      <c r="DC167" s="62"/>
      <c r="DD167" s="62"/>
      <c r="DE167" s="64"/>
    </row>
    <row r="168" spans="1:109" s="130" customFormat="1" ht="23.25" customHeight="1" x14ac:dyDescent="0.2">
      <c r="A168" s="81" t="s">
        <v>222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58" t="s">
        <v>216</v>
      </c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9" t="s">
        <v>39</v>
      </c>
      <c r="AE168" s="59"/>
      <c r="AF168" s="59"/>
      <c r="AG168" s="60">
        <v>1</v>
      </c>
      <c r="AH168" s="60"/>
      <c r="AI168" s="60"/>
      <c r="AJ168" s="60"/>
      <c r="AK168" s="65">
        <v>8586</v>
      </c>
      <c r="AL168" s="66"/>
      <c r="AM168" s="66"/>
      <c r="AN168" s="66"/>
      <c r="AO168" s="66"/>
      <c r="AP168" s="67"/>
      <c r="AQ168" s="62">
        <f t="shared" si="6"/>
        <v>103032</v>
      </c>
      <c r="AR168" s="62"/>
      <c r="AS168" s="62"/>
      <c r="AT168" s="62"/>
      <c r="AU168" s="62"/>
      <c r="AV168" s="62"/>
      <c r="AW168" s="62"/>
      <c r="AX168" s="62"/>
      <c r="AY168" s="68"/>
      <c r="AZ168" s="69"/>
      <c r="BA168" s="69"/>
      <c r="BB168" s="69"/>
      <c r="BC168" s="69"/>
      <c r="BD168" s="69"/>
      <c r="BE168" s="69"/>
      <c r="BF168" s="70"/>
      <c r="BG168" s="63"/>
      <c r="BH168" s="63"/>
      <c r="BI168" s="63"/>
      <c r="BJ168" s="63"/>
      <c r="BK168" s="63"/>
      <c r="BL168" s="63"/>
      <c r="BM168" s="63"/>
      <c r="BN168" s="63"/>
      <c r="BO168" s="71">
        <f t="shared" si="7"/>
        <v>14113.972602739726</v>
      </c>
      <c r="BP168" s="72"/>
      <c r="BQ168" s="72"/>
      <c r="BR168" s="72"/>
      <c r="BS168" s="72"/>
      <c r="BT168" s="72"/>
      <c r="BU168" s="72"/>
      <c r="BV168" s="7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2">
        <f t="shared" si="8"/>
        <v>117145.97260273973</v>
      </c>
      <c r="CW168" s="62"/>
      <c r="CX168" s="62"/>
      <c r="CY168" s="62"/>
      <c r="CZ168" s="62"/>
      <c r="DA168" s="62"/>
      <c r="DB168" s="62"/>
      <c r="DC168" s="62"/>
      <c r="DD168" s="62"/>
      <c r="DE168" s="64"/>
    </row>
    <row r="169" spans="1:109" s="130" customFormat="1" ht="23.25" customHeight="1" x14ac:dyDescent="0.2">
      <c r="A169" s="81" t="s">
        <v>223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58" t="s">
        <v>224</v>
      </c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9" t="s">
        <v>39</v>
      </c>
      <c r="AE169" s="59"/>
      <c r="AF169" s="59"/>
      <c r="AG169" s="60">
        <v>1</v>
      </c>
      <c r="AH169" s="60"/>
      <c r="AI169" s="60"/>
      <c r="AJ169" s="60"/>
      <c r="AK169" s="65">
        <v>15504</v>
      </c>
      <c r="AL169" s="66"/>
      <c r="AM169" s="66"/>
      <c r="AN169" s="66"/>
      <c r="AO169" s="66"/>
      <c r="AP169" s="67"/>
      <c r="AQ169" s="62">
        <f t="shared" si="6"/>
        <v>186048</v>
      </c>
      <c r="AR169" s="62"/>
      <c r="AS169" s="62"/>
      <c r="AT169" s="62"/>
      <c r="AU169" s="62"/>
      <c r="AV169" s="62"/>
      <c r="AW169" s="62"/>
      <c r="AX169" s="62"/>
      <c r="AY169" s="68"/>
      <c r="AZ169" s="69"/>
      <c r="BA169" s="69"/>
      <c r="BB169" s="69"/>
      <c r="BC169" s="69"/>
      <c r="BD169" s="69"/>
      <c r="BE169" s="69"/>
      <c r="BF169" s="70"/>
      <c r="BG169" s="63"/>
      <c r="BH169" s="63"/>
      <c r="BI169" s="63"/>
      <c r="BJ169" s="63"/>
      <c r="BK169" s="63"/>
      <c r="BL169" s="63"/>
      <c r="BM169" s="63"/>
      <c r="BN169" s="63"/>
      <c r="BO169" s="71">
        <f t="shared" si="7"/>
        <v>25486.027397260274</v>
      </c>
      <c r="BP169" s="72"/>
      <c r="BQ169" s="72"/>
      <c r="BR169" s="72"/>
      <c r="BS169" s="72"/>
      <c r="BT169" s="72"/>
      <c r="BU169" s="72"/>
      <c r="BV169" s="7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2">
        <f t="shared" si="8"/>
        <v>211534.02739726027</v>
      </c>
      <c r="CW169" s="62"/>
      <c r="CX169" s="62"/>
      <c r="CY169" s="62"/>
      <c r="CZ169" s="62"/>
      <c r="DA169" s="62"/>
      <c r="DB169" s="62"/>
      <c r="DC169" s="62"/>
      <c r="DD169" s="62"/>
      <c r="DE169" s="64"/>
    </row>
    <row r="170" spans="1:109" s="130" customFormat="1" ht="20.25" customHeight="1" x14ac:dyDescent="0.2">
      <c r="A170" s="81" t="s">
        <v>225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58" t="s">
        <v>224</v>
      </c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9" t="s">
        <v>39</v>
      </c>
      <c r="AE170" s="59"/>
      <c r="AF170" s="59"/>
      <c r="AG170" s="60">
        <v>1</v>
      </c>
      <c r="AH170" s="60"/>
      <c r="AI170" s="60"/>
      <c r="AJ170" s="60"/>
      <c r="AK170" s="65">
        <v>1196</v>
      </c>
      <c r="AL170" s="66"/>
      <c r="AM170" s="66"/>
      <c r="AN170" s="66"/>
      <c r="AO170" s="66"/>
      <c r="AP170" s="67"/>
      <c r="AQ170" s="62">
        <f t="shared" si="6"/>
        <v>14352</v>
      </c>
      <c r="AR170" s="62"/>
      <c r="AS170" s="62"/>
      <c r="AT170" s="62"/>
      <c r="AU170" s="62"/>
      <c r="AV170" s="62"/>
      <c r="AW170" s="62"/>
      <c r="AX170" s="62"/>
      <c r="AY170" s="68"/>
      <c r="AZ170" s="69"/>
      <c r="BA170" s="69"/>
      <c r="BB170" s="69"/>
      <c r="BC170" s="69"/>
      <c r="BD170" s="69"/>
      <c r="BE170" s="69"/>
      <c r="BF170" s="70"/>
      <c r="BG170" s="63"/>
      <c r="BH170" s="63"/>
      <c r="BI170" s="63"/>
      <c r="BJ170" s="63"/>
      <c r="BK170" s="63"/>
      <c r="BL170" s="63"/>
      <c r="BM170" s="63"/>
      <c r="BN170" s="63"/>
      <c r="BO170" s="71">
        <f t="shared" si="7"/>
        <v>1966.0273972602738</v>
      </c>
      <c r="BP170" s="72"/>
      <c r="BQ170" s="72"/>
      <c r="BR170" s="72"/>
      <c r="BS170" s="72"/>
      <c r="BT170" s="72"/>
      <c r="BU170" s="72"/>
      <c r="BV170" s="7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2">
        <f t="shared" si="8"/>
        <v>16318.027397260274</v>
      </c>
      <c r="CW170" s="62"/>
      <c r="CX170" s="62"/>
      <c r="CY170" s="62"/>
      <c r="CZ170" s="62"/>
      <c r="DA170" s="62"/>
      <c r="DB170" s="62"/>
      <c r="DC170" s="62"/>
      <c r="DD170" s="62"/>
      <c r="DE170" s="64"/>
    </row>
    <row r="171" spans="1:109" s="130" customFormat="1" ht="20.25" customHeight="1" x14ac:dyDescent="0.2">
      <c r="A171" s="81" t="s">
        <v>3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58" t="s">
        <v>224</v>
      </c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9" t="s">
        <v>39</v>
      </c>
      <c r="AE171" s="59"/>
      <c r="AF171" s="59"/>
      <c r="AG171" s="60">
        <v>1</v>
      </c>
      <c r="AH171" s="60"/>
      <c r="AI171" s="60"/>
      <c r="AJ171" s="60"/>
      <c r="AK171" s="65">
        <v>3417</v>
      </c>
      <c r="AL171" s="66"/>
      <c r="AM171" s="66"/>
      <c r="AN171" s="66"/>
      <c r="AO171" s="66"/>
      <c r="AP171" s="67"/>
      <c r="AQ171" s="62">
        <f t="shared" si="6"/>
        <v>41004</v>
      </c>
      <c r="AR171" s="62"/>
      <c r="AS171" s="62"/>
      <c r="AT171" s="62"/>
      <c r="AU171" s="62"/>
      <c r="AV171" s="62"/>
      <c r="AW171" s="62"/>
      <c r="AX171" s="62"/>
      <c r="AY171" s="68"/>
      <c r="AZ171" s="69"/>
      <c r="BA171" s="69"/>
      <c r="BB171" s="69"/>
      <c r="BC171" s="69"/>
      <c r="BD171" s="69"/>
      <c r="BE171" s="69"/>
      <c r="BF171" s="70"/>
      <c r="BG171" s="63"/>
      <c r="BH171" s="63"/>
      <c r="BI171" s="63"/>
      <c r="BJ171" s="63"/>
      <c r="BK171" s="63"/>
      <c r="BL171" s="63"/>
      <c r="BM171" s="63"/>
      <c r="BN171" s="63"/>
      <c r="BO171" s="71">
        <f t="shared" si="7"/>
        <v>5616.9863013698632</v>
      </c>
      <c r="BP171" s="72"/>
      <c r="BQ171" s="72"/>
      <c r="BR171" s="72"/>
      <c r="BS171" s="72"/>
      <c r="BT171" s="72"/>
      <c r="BU171" s="72"/>
      <c r="BV171" s="7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2">
        <f t="shared" si="8"/>
        <v>46620.986301369863</v>
      </c>
      <c r="CW171" s="62"/>
      <c r="CX171" s="62"/>
      <c r="CY171" s="62"/>
      <c r="CZ171" s="62"/>
      <c r="DA171" s="62"/>
      <c r="DB171" s="62"/>
      <c r="DC171" s="62"/>
      <c r="DD171" s="62"/>
      <c r="DE171" s="64"/>
    </row>
    <row r="172" spans="1:109" s="130" customFormat="1" ht="23.25" customHeight="1" x14ac:dyDescent="0.2">
      <c r="A172" s="81" t="s">
        <v>226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58" t="s">
        <v>227</v>
      </c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9" t="s">
        <v>39</v>
      </c>
      <c r="AE172" s="59"/>
      <c r="AF172" s="59"/>
      <c r="AG172" s="60">
        <v>1</v>
      </c>
      <c r="AH172" s="60"/>
      <c r="AI172" s="60"/>
      <c r="AJ172" s="60"/>
      <c r="AK172" s="65">
        <v>16165</v>
      </c>
      <c r="AL172" s="66"/>
      <c r="AM172" s="66"/>
      <c r="AN172" s="66"/>
      <c r="AO172" s="66"/>
      <c r="AP172" s="67"/>
      <c r="AQ172" s="62">
        <f t="shared" si="6"/>
        <v>193980</v>
      </c>
      <c r="AR172" s="62"/>
      <c r="AS172" s="62"/>
      <c r="AT172" s="62"/>
      <c r="AU172" s="62"/>
      <c r="AV172" s="62"/>
      <c r="AW172" s="62"/>
      <c r="AX172" s="62"/>
      <c r="AY172" s="68"/>
      <c r="AZ172" s="69"/>
      <c r="BA172" s="69"/>
      <c r="BB172" s="69"/>
      <c r="BC172" s="69"/>
      <c r="BD172" s="69"/>
      <c r="BE172" s="69"/>
      <c r="BF172" s="70"/>
      <c r="BG172" s="63"/>
      <c r="BH172" s="63"/>
      <c r="BI172" s="63"/>
      <c r="BJ172" s="63"/>
      <c r="BK172" s="63"/>
      <c r="BL172" s="63"/>
      <c r="BM172" s="63"/>
      <c r="BN172" s="63"/>
      <c r="BO172" s="71">
        <f t="shared" si="7"/>
        <v>26572.60273972603</v>
      </c>
      <c r="BP172" s="72"/>
      <c r="BQ172" s="72"/>
      <c r="BR172" s="72"/>
      <c r="BS172" s="72"/>
      <c r="BT172" s="72"/>
      <c r="BU172" s="72"/>
      <c r="BV172" s="7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2">
        <f t="shared" si="8"/>
        <v>220552.60273972602</v>
      </c>
      <c r="CW172" s="62"/>
      <c r="CX172" s="62"/>
      <c r="CY172" s="62"/>
      <c r="CZ172" s="62"/>
      <c r="DA172" s="62"/>
      <c r="DB172" s="62"/>
      <c r="DC172" s="62"/>
      <c r="DD172" s="62"/>
      <c r="DE172" s="64"/>
    </row>
    <row r="173" spans="1:109" s="130" customFormat="1" ht="23.25" customHeight="1" x14ac:dyDescent="0.2">
      <c r="A173" s="81" t="s">
        <v>228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58" t="s">
        <v>229</v>
      </c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9" t="s">
        <v>39</v>
      </c>
      <c r="AE173" s="59"/>
      <c r="AF173" s="59"/>
      <c r="AG173" s="60">
        <v>1</v>
      </c>
      <c r="AH173" s="60"/>
      <c r="AI173" s="60"/>
      <c r="AJ173" s="60"/>
      <c r="AK173" s="65">
        <v>15504</v>
      </c>
      <c r="AL173" s="66"/>
      <c r="AM173" s="66"/>
      <c r="AN173" s="66"/>
      <c r="AO173" s="66"/>
      <c r="AP173" s="67"/>
      <c r="AQ173" s="62">
        <f t="shared" si="6"/>
        <v>186048</v>
      </c>
      <c r="AR173" s="62"/>
      <c r="AS173" s="62"/>
      <c r="AT173" s="62"/>
      <c r="AU173" s="62"/>
      <c r="AV173" s="62"/>
      <c r="AW173" s="62"/>
      <c r="AX173" s="62"/>
      <c r="AY173" s="68"/>
      <c r="AZ173" s="69"/>
      <c r="BA173" s="69"/>
      <c r="BB173" s="69"/>
      <c r="BC173" s="69"/>
      <c r="BD173" s="69"/>
      <c r="BE173" s="69"/>
      <c r="BF173" s="70"/>
      <c r="BG173" s="63"/>
      <c r="BH173" s="63"/>
      <c r="BI173" s="63"/>
      <c r="BJ173" s="63"/>
      <c r="BK173" s="63"/>
      <c r="BL173" s="63"/>
      <c r="BM173" s="63"/>
      <c r="BN173" s="63"/>
      <c r="BO173" s="71">
        <f t="shared" si="7"/>
        <v>25486.027397260274</v>
      </c>
      <c r="BP173" s="72"/>
      <c r="BQ173" s="72"/>
      <c r="BR173" s="72"/>
      <c r="BS173" s="72"/>
      <c r="BT173" s="72"/>
      <c r="BU173" s="72"/>
      <c r="BV173" s="7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2">
        <f t="shared" si="8"/>
        <v>211534.02739726027</v>
      </c>
      <c r="CW173" s="62"/>
      <c r="CX173" s="62"/>
      <c r="CY173" s="62"/>
      <c r="CZ173" s="62"/>
      <c r="DA173" s="62"/>
      <c r="DB173" s="62"/>
      <c r="DC173" s="62"/>
      <c r="DD173" s="62"/>
      <c r="DE173" s="64"/>
    </row>
    <row r="174" spans="1:109" s="130" customFormat="1" ht="23.25" customHeight="1" x14ac:dyDescent="0.2">
      <c r="A174" s="81" t="s">
        <v>230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58" t="s">
        <v>229</v>
      </c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9" t="s">
        <v>39</v>
      </c>
      <c r="AE174" s="59"/>
      <c r="AF174" s="59"/>
      <c r="AG174" s="60">
        <v>1</v>
      </c>
      <c r="AH174" s="60"/>
      <c r="AI174" s="60"/>
      <c r="AJ174" s="60"/>
      <c r="AK174" s="65">
        <v>9064</v>
      </c>
      <c r="AL174" s="66"/>
      <c r="AM174" s="66"/>
      <c r="AN174" s="66"/>
      <c r="AO174" s="66"/>
      <c r="AP174" s="67"/>
      <c r="AQ174" s="62">
        <f t="shared" si="6"/>
        <v>108768</v>
      </c>
      <c r="AR174" s="62"/>
      <c r="AS174" s="62"/>
      <c r="AT174" s="62"/>
      <c r="AU174" s="62"/>
      <c r="AV174" s="62"/>
      <c r="AW174" s="62"/>
      <c r="AX174" s="62"/>
      <c r="AY174" s="68"/>
      <c r="AZ174" s="69"/>
      <c r="BA174" s="69"/>
      <c r="BB174" s="69"/>
      <c r="BC174" s="69"/>
      <c r="BD174" s="69"/>
      <c r="BE174" s="69"/>
      <c r="BF174" s="70"/>
      <c r="BG174" s="63"/>
      <c r="BH174" s="63"/>
      <c r="BI174" s="63"/>
      <c r="BJ174" s="63"/>
      <c r="BK174" s="63"/>
      <c r="BL174" s="63"/>
      <c r="BM174" s="63"/>
      <c r="BN174" s="63"/>
      <c r="BO174" s="71">
        <f t="shared" si="7"/>
        <v>14899.726027397261</v>
      </c>
      <c r="BP174" s="72"/>
      <c r="BQ174" s="72"/>
      <c r="BR174" s="72"/>
      <c r="BS174" s="72"/>
      <c r="BT174" s="72"/>
      <c r="BU174" s="72"/>
      <c r="BV174" s="7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2">
        <f t="shared" si="8"/>
        <v>123667.72602739726</v>
      </c>
      <c r="CW174" s="62"/>
      <c r="CX174" s="62"/>
      <c r="CY174" s="62"/>
      <c r="CZ174" s="62"/>
      <c r="DA174" s="62"/>
      <c r="DB174" s="62"/>
      <c r="DC174" s="62"/>
      <c r="DD174" s="62"/>
      <c r="DE174" s="64"/>
    </row>
    <row r="175" spans="1:109" s="130" customFormat="1" ht="23.25" customHeight="1" x14ac:dyDescent="0.2">
      <c r="A175" s="55" t="s">
        <v>231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7"/>
      <c r="P175" s="83" t="s">
        <v>229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5"/>
      <c r="AD175" s="59" t="s">
        <v>39</v>
      </c>
      <c r="AE175" s="59"/>
      <c r="AF175" s="59"/>
      <c r="AG175" s="86">
        <v>1</v>
      </c>
      <c r="AH175" s="87"/>
      <c r="AI175" s="87"/>
      <c r="AJ175" s="88"/>
      <c r="AK175" s="65">
        <v>3084</v>
      </c>
      <c r="AL175" s="66"/>
      <c r="AM175" s="66"/>
      <c r="AN175" s="66"/>
      <c r="AO175" s="66"/>
      <c r="AP175" s="67"/>
      <c r="AQ175" s="71">
        <f t="shared" si="6"/>
        <v>37008</v>
      </c>
      <c r="AR175" s="72"/>
      <c r="AS175" s="72"/>
      <c r="AT175" s="72"/>
      <c r="AU175" s="72"/>
      <c r="AV175" s="72"/>
      <c r="AW175" s="72"/>
      <c r="AX175" s="73"/>
      <c r="AY175" s="68"/>
      <c r="AZ175" s="69"/>
      <c r="BA175" s="69"/>
      <c r="BB175" s="69"/>
      <c r="BC175" s="69"/>
      <c r="BD175" s="69"/>
      <c r="BE175" s="69"/>
      <c r="BF175" s="70"/>
      <c r="BG175" s="68"/>
      <c r="BH175" s="69"/>
      <c r="BI175" s="69"/>
      <c r="BJ175" s="69"/>
      <c r="BK175" s="69"/>
      <c r="BL175" s="69"/>
      <c r="BM175" s="69"/>
      <c r="BN175" s="70"/>
      <c r="BO175" s="71">
        <f t="shared" si="7"/>
        <v>5069.58904109589</v>
      </c>
      <c r="BP175" s="72"/>
      <c r="BQ175" s="72"/>
      <c r="BR175" s="72"/>
      <c r="BS175" s="72"/>
      <c r="BT175" s="72"/>
      <c r="BU175" s="72"/>
      <c r="BV175" s="73"/>
      <c r="BW175" s="68"/>
      <c r="BX175" s="69"/>
      <c r="BY175" s="69"/>
      <c r="BZ175" s="69"/>
      <c r="CA175" s="69"/>
      <c r="CB175" s="69"/>
      <c r="CC175" s="69"/>
      <c r="CD175" s="70"/>
      <c r="CE175" s="68"/>
      <c r="CF175" s="69"/>
      <c r="CG175" s="69"/>
      <c r="CH175" s="69"/>
      <c r="CI175" s="69"/>
      <c r="CJ175" s="69"/>
      <c r="CK175" s="69"/>
      <c r="CL175" s="69"/>
      <c r="CM175" s="70"/>
      <c r="CN175" s="68"/>
      <c r="CO175" s="69"/>
      <c r="CP175" s="69"/>
      <c r="CQ175" s="69"/>
      <c r="CR175" s="69"/>
      <c r="CS175" s="69"/>
      <c r="CT175" s="69"/>
      <c r="CU175" s="70"/>
      <c r="CV175" s="71">
        <f t="shared" si="8"/>
        <v>42077.589041095889</v>
      </c>
      <c r="CW175" s="72"/>
      <c r="CX175" s="72"/>
      <c r="CY175" s="72"/>
      <c r="CZ175" s="72"/>
      <c r="DA175" s="72"/>
      <c r="DB175" s="72"/>
      <c r="DC175" s="72"/>
      <c r="DD175" s="72"/>
      <c r="DE175" s="89"/>
    </row>
    <row r="176" spans="1:109" s="130" customFormat="1" ht="23.25" customHeight="1" x14ac:dyDescent="0.2">
      <c r="A176" s="55" t="s">
        <v>232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  <c r="P176" s="83" t="s">
        <v>229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5"/>
      <c r="AD176" s="59" t="s">
        <v>39</v>
      </c>
      <c r="AE176" s="59"/>
      <c r="AF176" s="59"/>
      <c r="AG176" s="86">
        <v>1</v>
      </c>
      <c r="AH176" s="87"/>
      <c r="AI176" s="87"/>
      <c r="AJ176" s="88"/>
      <c r="AK176" s="65">
        <v>6660</v>
      </c>
      <c r="AL176" s="66"/>
      <c r="AM176" s="66"/>
      <c r="AN176" s="66"/>
      <c r="AO176" s="66"/>
      <c r="AP176" s="67"/>
      <c r="AQ176" s="71">
        <f t="shared" si="6"/>
        <v>79920</v>
      </c>
      <c r="AR176" s="72"/>
      <c r="AS176" s="72"/>
      <c r="AT176" s="72"/>
      <c r="AU176" s="72"/>
      <c r="AV176" s="72"/>
      <c r="AW176" s="72"/>
      <c r="AX176" s="73"/>
      <c r="AY176" s="68"/>
      <c r="AZ176" s="69"/>
      <c r="BA176" s="69"/>
      <c r="BB176" s="69"/>
      <c r="BC176" s="69"/>
      <c r="BD176" s="69"/>
      <c r="BE176" s="69"/>
      <c r="BF176" s="70"/>
      <c r="BG176" s="68"/>
      <c r="BH176" s="69"/>
      <c r="BI176" s="69"/>
      <c r="BJ176" s="69"/>
      <c r="BK176" s="69"/>
      <c r="BL176" s="69"/>
      <c r="BM176" s="69"/>
      <c r="BN176" s="70"/>
      <c r="BO176" s="71">
        <f t="shared" si="7"/>
        <v>10947.945205479453</v>
      </c>
      <c r="BP176" s="72"/>
      <c r="BQ176" s="72"/>
      <c r="BR176" s="72"/>
      <c r="BS176" s="72"/>
      <c r="BT176" s="72"/>
      <c r="BU176" s="72"/>
      <c r="BV176" s="73"/>
      <c r="BW176" s="68"/>
      <c r="BX176" s="69"/>
      <c r="BY176" s="69"/>
      <c r="BZ176" s="69"/>
      <c r="CA176" s="69"/>
      <c r="CB176" s="69"/>
      <c r="CC176" s="69"/>
      <c r="CD176" s="70"/>
      <c r="CE176" s="68"/>
      <c r="CF176" s="69"/>
      <c r="CG176" s="69"/>
      <c r="CH176" s="69"/>
      <c r="CI176" s="69"/>
      <c r="CJ176" s="69"/>
      <c r="CK176" s="69"/>
      <c r="CL176" s="69"/>
      <c r="CM176" s="70"/>
      <c r="CN176" s="68"/>
      <c r="CO176" s="69"/>
      <c r="CP176" s="69"/>
      <c r="CQ176" s="69"/>
      <c r="CR176" s="69"/>
      <c r="CS176" s="69"/>
      <c r="CT176" s="69"/>
      <c r="CU176" s="70"/>
      <c r="CV176" s="71">
        <f t="shared" si="8"/>
        <v>90867.945205479453</v>
      </c>
      <c r="CW176" s="72"/>
      <c r="CX176" s="72"/>
      <c r="CY176" s="72"/>
      <c r="CZ176" s="72"/>
      <c r="DA176" s="72"/>
      <c r="DB176" s="72"/>
      <c r="DC176" s="72"/>
      <c r="DD176" s="72"/>
      <c r="DE176" s="89"/>
    </row>
    <row r="177" spans="1:109" s="130" customFormat="1" ht="23.25" customHeight="1" x14ac:dyDescent="0.2">
      <c r="A177" s="81" t="s">
        <v>233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58" t="s">
        <v>234</v>
      </c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9" t="s">
        <v>39</v>
      </c>
      <c r="AE177" s="59"/>
      <c r="AF177" s="59"/>
      <c r="AG177" s="60">
        <v>1</v>
      </c>
      <c r="AH177" s="60"/>
      <c r="AI177" s="60"/>
      <c r="AJ177" s="60"/>
      <c r="AK177" s="65">
        <v>15504</v>
      </c>
      <c r="AL177" s="66"/>
      <c r="AM177" s="66"/>
      <c r="AN177" s="66"/>
      <c r="AO177" s="66"/>
      <c r="AP177" s="67"/>
      <c r="AQ177" s="62">
        <f t="shared" si="6"/>
        <v>186048</v>
      </c>
      <c r="AR177" s="62"/>
      <c r="AS177" s="62"/>
      <c r="AT177" s="62"/>
      <c r="AU177" s="62"/>
      <c r="AV177" s="62"/>
      <c r="AW177" s="62"/>
      <c r="AX177" s="62"/>
      <c r="AY177" s="68"/>
      <c r="AZ177" s="69"/>
      <c r="BA177" s="69"/>
      <c r="BB177" s="69"/>
      <c r="BC177" s="69"/>
      <c r="BD177" s="69"/>
      <c r="BE177" s="69"/>
      <c r="BF177" s="70"/>
      <c r="BG177" s="63"/>
      <c r="BH177" s="63"/>
      <c r="BI177" s="63"/>
      <c r="BJ177" s="63"/>
      <c r="BK177" s="63"/>
      <c r="BL177" s="63"/>
      <c r="BM177" s="63"/>
      <c r="BN177" s="63"/>
      <c r="BO177" s="71">
        <f t="shared" si="7"/>
        <v>25486.027397260274</v>
      </c>
      <c r="BP177" s="72"/>
      <c r="BQ177" s="72"/>
      <c r="BR177" s="72"/>
      <c r="BS177" s="72"/>
      <c r="BT177" s="72"/>
      <c r="BU177" s="72"/>
      <c r="BV177" s="7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2">
        <f t="shared" si="8"/>
        <v>211534.02739726027</v>
      </c>
      <c r="CW177" s="62"/>
      <c r="CX177" s="62"/>
      <c r="CY177" s="62"/>
      <c r="CZ177" s="62"/>
      <c r="DA177" s="62"/>
      <c r="DB177" s="62"/>
      <c r="DC177" s="62"/>
      <c r="DD177" s="62"/>
      <c r="DE177" s="64"/>
    </row>
    <row r="178" spans="1:109" s="130" customFormat="1" ht="23.25" customHeight="1" x14ac:dyDescent="0.2">
      <c r="A178" s="81" t="s">
        <v>235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58" t="s">
        <v>234</v>
      </c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9" t="s">
        <v>39</v>
      </c>
      <c r="AE178" s="59"/>
      <c r="AF178" s="59"/>
      <c r="AG178" s="60">
        <v>1</v>
      </c>
      <c r="AH178" s="60"/>
      <c r="AI178" s="60"/>
      <c r="AJ178" s="60"/>
      <c r="AK178" s="65">
        <v>10302</v>
      </c>
      <c r="AL178" s="66"/>
      <c r="AM178" s="66"/>
      <c r="AN178" s="66"/>
      <c r="AO178" s="66"/>
      <c r="AP178" s="67"/>
      <c r="AQ178" s="62">
        <f t="shared" si="6"/>
        <v>123624</v>
      </c>
      <c r="AR178" s="62"/>
      <c r="AS178" s="62"/>
      <c r="AT178" s="62"/>
      <c r="AU178" s="62"/>
      <c r="AV178" s="62"/>
      <c r="AW178" s="62"/>
      <c r="AX178" s="62"/>
      <c r="AY178" s="68"/>
      <c r="AZ178" s="69"/>
      <c r="BA178" s="69"/>
      <c r="BB178" s="69"/>
      <c r="BC178" s="69"/>
      <c r="BD178" s="69"/>
      <c r="BE178" s="69"/>
      <c r="BF178" s="70"/>
      <c r="BG178" s="63"/>
      <c r="BH178" s="63"/>
      <c r="BI178" s="63"/>
      <c r="BJ178" s="63"/>
      <c r="BK178" s="63"/>
      <c r="BL178" s="63"/>
      <c r="BM178" s="63"/>
      <c r="BN178" s="63"/>
      <c r="BO178" s="71">
        <f t="shared" si="7"/>
        <v>16934.794520547945</v>
      </c>
      <c r="BP178" s="72"/>
      <c r="BQ178" s="72"/>
      <c r="BR178" s="72"/>
      <c r="BS178" s="72"/>
      <c r="BT178" s="72"/>
      <c r="BU178" s="72"/>
      <c r="BV178" s="7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2">
        <f t="shared" si="8"/>
        <v>140558.79452054793</v>
      </c>
      <c r="CW178" s="62"/>
      <c r="CX178" s="62"/>
      <c r="CY178" s="62"/>
      <c r="CZ178" s="62"/>
      <c r="DA178" s="62"/>
      <c r="DB178" s="62"/>
      <c r="DC178" s="62"/>
      <c r="DD178" s="62"/>
      <c r="DE178" s="64"/>
    </row>
    <row r="179" spans="1:109" s="130" customFormat="1" ht="23.25" customHeight="1" x14ac:dyDescent="0.2">
      <c r="A179" s="81" t="s">
        <v>236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58" t="s">
        <v>234</v>
      </c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9" t="s">
        <v>39</v>
      </c>
      <c r="AE179" s="59"/>
      <c r="AF179" s="59"/>
      <c r="AG179" s="60">
        <v>1</v>
      </c>
      <c r="AH179" s="60"/>
      <c r="AI179" s="60"/>
      <c r="AJ179" s="60"/>
      <c r="AK179" s="65">
        <v>8259</v>
      </c>
      <c r="AL179" s="66"/>
      <c r="AM179" s="66"/>
      <c r="AN179" s="66"/>
      <c r="AO179" s="66"/>
      <c r="AP179" s="67"/>
      <c r="AQ179" s="62">
        <f t="shared" si="6"/>
        <v>99108</v>
      </c>
      <c r="AR179" s="62"/>
      <c r="AS179" s="62"/>
      <c r="AT179" s="62"/>
      <c r="AU179" s="62"/>
      <c r="AV179" s="62"/>
      <c r="AW179" s="62"/>
      <c r="AX179" s="62"/>
      <c r="AY179" s="68"/>
      <c r="AZ179" s="69"/>
      <c r="BA179" s="69"/>
      <c r="BB179" s="69"/>
      <c r="BC179" s="69"/>
      <c r="BD179" s="69"/>
      <c r="BE179" s="69"/>
      <c r="BF179" s="70"/>
      <c r="BG179" s="63"/>
      <c r="BH179" s="63"/>
      <c r="BI179" s="63"/>
      <c r="BJ179" s="63"/>
      <c r="BK179" s="63"/>
      <c r="BL179" s="63"/>
      <c r="BM179" s="63"/>
      <c r="BN179" s="63"/>
      <c r="BO179" s="71">
        <f t="shared" si="7"/>
        <v>13576.438356164383</v>
      </c>
      <c r="BP179" s="72"/>
      <c r="BQ179" s="72"/>
      <c r="BR179" s="72"/>
      <c r="BS179" s="72"/>
      <c r="BT179" s="72"/>
      <c r="BU179" s="72"/>
      <c r="BV179" s="7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2">
        <f t="shared" si="8"/>
        <v>112684.43835616438</v>
      </c>
      <c r="CW179" s="62"/>
      <c r="CX179" s="62"/>
      <c r="CY179" s="62"/>
      <c r="CZ179" s="62"/>
      <c r="DA179" s="62"/>
      <c r="DB179" s="62"/>
      <c r="DC179" s="62"/>
      <c r="DD179" s="62"/>
      <c r="DE179" s="64"/>
    </row>
    <row r="180" spans="1:109" s="130" customFormat="1" ht="23.25" customHeight="1" x14ac:dyDescent="0.2">
      <c r="A180" s="81" t="s">
        <v>237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58" t="s">
        <v>234</v>
      </c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9" t="s">
        <v>39</v>
      </c>
      <c r="AE180" s="59"/>
      <c r="AF180" s="59"/>
      <c r="AG180" s="60">
        <v>1</v>
      </c>
      <c r="AH180" s="60"/>
      <c r="AI180" s="60"/>
      <c r="AJ180" s="60"/>
      <c r="AK180" s="65">
        <v>3689</v>
      </c>
      <c r="AL180" s="66"/>
      <c r="AM180" s="66"/>
      <c r="AN180" s="66"/>
      <c r="AO180" s="66"/>
      <c r="AP180" s="67"/>
      <c r="AQ180" s="62">
        <f t="shared" si="6"/>
        <v>44268</v>
      </c>
      <c r="AR180" s="62"/>
      <c r="AS180" s="62"/>
      <c r="AT180" s="62"/>
      <c r="AU180" s="62"/>
      <c r="AV180" s="62"/>
      <c r="AW180" s="62"/>
      <c r="AX180" s="62"/>
      <c r="AY180" s="68"/>
      <c r="AZ180" s="69"/>
      <c r="BA180" s="69"/>
      <c r="BB180" s="69"/>
      <c r="BC180" s="69"/>
      <c r="BD180" s="69"/>
      <c r="BE180" s="69"/>
      <c r="BF180" s="70"/>
      <c r="BG180" s="63"/>
      <c r="BH180" s="63"/>
      <c r="BI180" s="63"/>
      <c r="BJ180" s="63"/>
      <c r="BK180" s="63"/>
      <c r="BL180" s="63"/>
      <c r="BM180" s="63"/>
      <c r="BN180" s="63"/>
      <c r="BO180" s="71">
        <f t="shared" si="7"/>
        <v>6064.1095890410961</v>
      </c>
      <c r="BP180" s="72"/>
      <c r="BQ180" s="72"/>
      <c r="BR180" s="72"/>
      <c r="BS180" s="72"/>
      <c r="BT180" s="72"/>
      <c r="BU180" s="72"/>
      <c r="BV180" s="7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2">
        <f t="shared" si="8"/>
        <v>50332.109589041094</v>
      </c>
      <c r="CW180" s="62"/>
      <c r="CX180" s="62"/>
      <c r="CY180" s="62"/>
      <c r="CZ180" s="62"/>
      <c r="DA180" s="62"/>
      <c r="DB180" s="62"/>
      <c r="DC180" s="62"/>
      <c r="DD180" s="62"/>
      <c r="DE180" s="64"/>
    </row>
    <row r="181" spans="1:109" s="130" customFormat="1" ht="23.25" customHeight="1" x14ac:dyDescent="0.2">
      <c r="A181" s="55" t="s">
        <v>238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58" t="s">
        <v>234</v>
      </c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9" t="s">
        <v>39</v>
      </c>
      <c r="AE181" s="59"/>
      <c r="AF181" s="59"/>
      <c r="AG181" s="60">
        <v>1</v>
      </c>
      <c r="AH181" s="60"/>
      <c r="AI181" s="60"/>
      <c r="AJ181" s="60"/>
      <c r="AK181" s="65">
        <v>10302</v>
      </c>
      <c r="AL181" s="66"/>
      <c r="AM181" s="66"/>
      <c r="AN181" s="66"/>
      <c r="AO181" s="66"/>
      <c r="AP181" s="67"/>
      <c r="AQ181" s="62">
        <f t="shared" si="6"/>
        <v>123624</v>
      </c>
      <c r="AR181" s="62"/>
      <c r="AS181" s="62"/>
      <c r="AT181" s="62"/>
      <c r="AU181" s="62"/>
      <c r="AV181" s="62"/>
      <c r="AW181" s="62"/>
      <c r="AX181" s="62"/>
      <c r="AY181" s="68"/>
      <c r="AZ181" s="69"/>
      <c r="BA181" s="69"/>
      <c r="BB181" s="69"/>
      <c r="BC181" s="69"/>
      <c r="BD181" s="69"/>
      <c r="BE181" s="69"/>
      <c r="BF181" s="70"/>
      <c r="BG181" s="63"/>
      <c r="BH181" s="63"/>
      <c r="BI181" s="63"/>
      <c r="BJ181" s="63"/>
      <c r="BK181" s="63"/>
      <c r="BL181" s="63"/>
      <c r="BM181" s="63"/>
      <c r="BN181" s="63"/>
      <c r="BO181" s="71">
        <f t="shared" si="7"/>
        <v>16934.794520547945</v>
      </c>
      <c r="BP181" s="72"/>
      <c r="BQ181" s="72"/>
      <c r="BR181" s="72"/>
      <c r="BS181" s="72"/>
      <c r="BT181" s="72"/>
      <c r="BU181" s="72"/>
      <c r="BV181" s="7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2">
        <f t="shared" si="8"/>
        <v>140558.79452054793</v>
      </c>
      <c r="CW181" s="62"/>
      <c r="CX181" s="62"/>
      <c r="CY181" s="62"/>
      <c r="CZ181" s="62"/>
      <c r="DA181" s="62"/>
      <c r="DB181" s="62"/>
      <c r="DC181" s="62"/>
      <c r="DD181" s="62"/>
      <c r="DE181" s="64"/>
    </row>
    <row r="182" spans="1:109" s="130" customFormat="1" ht="23.25" customHeight="1" x14ac:dyDescent="0.2">
      <c r="A182" s="55" t="s">
        <v>239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7"/>
      <c r="P182" s="58" t="s">
        <v>234</v>
      </c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9" t="s">
        <v>39</v>
      </c>
      <c r="AE182" s="59"/>
      <c r="AF182" s="59"/>
      <c r="AG182" s="60">
        <v>1</v>
      </c>
      <c r="AH182" s="60"/>
      <c r="AI182" s="60"/>
      <c r="AJ182" s="60"/>
      <c r="AK182" s="65">
        <v>10302</v>
      </c>
      <c r="AL182" s="66"/>
      <c r="AM182" s="66"/>
      <c r="AN182" s="66"/>
      <c r="AO182" s="66"/>
      <c r="AP182" s="67"/>
      <c r="AQ182" s="62">
        <f t="shared" si="6"/>
        <v>123624</v>
      </c>
      <c r="AR182" s="62"/>
      <c r="AS182" s="62"/>
      <c r="AT182" s="62"/>
      <c r="AU182" s="62"/>
      <c r="AV182" s="62"/>
      <c r="AW182" s="62"/>
      <c r="AX182" s="62"/>
      <c r="AY182" s="68"/>
      <c r="AZ182" s="69"/>
      <c r="BA182" s="69"/>
      <c r="BB182" s="69"/>
      <c r="BC182" s="69"/>
      <c r="BD182" s="69"/>
      <c r="BE182" s="69"/>
      <c r="BF182" s="70"/>
      <c r="BG182" s="63"/>
      <c r="BH182" s="63"/>
      <c r="BI182" s="63"/>
      <c r="BJ182" s="63"/>
      <c r="BK182" s="63"/>
      <c r="BL182" s="63"/>
      <c r="BM182" s="63"/>
      <c r="BN182" s="63"/>
      <c r="BO182" s="71">
        <f t="shared" si="7"/>
        <v>16934.794520547945</v>
      </c>
      <c r="BP182" s="72"/>
      <c r="BQ182" s="72"/>
      <c r="BR182" s="72"/>
      <c r="BS182" s="72"/>
      <c r="BT182" s="72"/>
      <c r="BU182" s="72"/>
      <c r="BV182" s="7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2">
        <f t="shared" si="8"/>
        <v>140558.79452054793</v>
      </c>
      <c r="CW182" s="62"/>
      <c r="CX182" s="62"/>
      <c r="CY182" s="62"/>
      <c r="CZ182" s="62"/>
      <c r="DA182" s="62"/>
      <c r="DB182" s="62"/>
      <c r="DC182" s="62"/>
      <c r="DD182" s="62"/>
      <c r="DE182" s="64"/>
    </row>
    <row r="183" spans="1:109" s="130" customFormat="1" ht="23.25" customHeight="1" x14ac:dyDescent="0.2">
      <c r="A183" s="55" t="s">
        <v>240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7"/>
      <c r="P183" s="58" t="s">
        <v>241</v>
      </c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9" t="s">
        <v>39</v>
      </c>
      <c r="AE183" s="59"/>
      <c r="AF183" s="59"/>
      <c r="AG183" s="60">
        <v>1</v>
      </c>
      <c r="AH183" s="60"/>
      <c r="AI183" s="60"/>
      <c r="AJ183" s="60"/>
      <c r="AK183" s="65">
        <v>10302</v>
      </c>
      <c r="AL183" s="66"/>
      <c r="AM183" s="66"/>
      <c r="AN183" s="66"/>
      <c r="AO183" s="66"/>
      <c r="AP183" s="67"/>
      <c r="AQ183" s="62">
        <f t="shared" si="6"/>
        <v>123624</v>
      </c>
      <c r="AR183" s="62"/>
      <c r="AS183" s="62"/>
      <c r="AT183" s="62"/>
      <c r="AU183" s="62"/>
      <c r="AV183" s="62"/>
      <c r="AW183" s="62"/>
      <c r="AX183" s="62"/>
      <c r="AY183" s="68"/>
      <c r="AZ183" s="69"/>
      <c r="BA183" s="69"/>
      <c r="BB183" s="69"/>
      <c r="BC183" s="69"/>
      <c r="BD183" s="69"/>
      <c r="BE183" s="69"/>
      <c r="BF183" s="70"/>
      <c r="BG183" s="63"/>
      <c r="BH183" s="63"/>
      <c r="BI183" s="63"/>
      <c r="BJ183" s="63"/>
      <c r="BK183" s="63"/>
      <c r="BL183" s="63"/>
      <c r="BM183" s="63"/>
      <c r="BN183" s="63"/>
      <c r="BO183" s="71">
        <f t="shared" si="7"/>
        <v>16934.794520547945</v>
      </c>
      <c r="BP183" s="72"/>
      <c r="BQ183" s="72"/>
      <c r="BR183" s="72"/>
      <c r="BS183" s="72"/>
      <c r="BT183" s="72"/>
      <c r="BU183" s="72"/>
      <c r="BV183" s="7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2">
        <f t="shared" si="8"/>
        <v>140558.79452054793</v>
      </c>
      <c r="CW183" s="62"/>
      <c r="CX183" s="62"/>
      <c r="CY183" s="62"/>
      <c r="CZ183" s="62"/>
      <c r="DA183" s="62"/>
      <c r="DB183" s="62"/>
      <c r="DC183" s="62"/>
      <c r="DD183" s="62"/>
      <c r="DE183" s="64"/>
    </row>
    <row r="184" spans="1:109" s="130" customFormat="1" ht="23.25" customHeight="1" x14ac:dyDescent="0.2">
      <c r="A184" s="81" t="s">
        <v>242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58" t="s">
        <v>243</v>
      </c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9" t="s">
        <v>39</v>
      </c>
      <c r="AE184" s="59"/>
      <c r="AF184" s="59"/>
      <c r="AG184" s="60">
        <v>1</v>
      </c>
      <c r="AH184" s="60"/>
      <c r="AI184" s="60"/>
      <c r="AJ184" s="60"/>
      <c r="AK184" s="65">
        <v>10302</v>
      </c>
      <c r="AL184" s="66"/>
      <c r="AM184" s="66"/>
      <c r="AN184" s="66"/>
      <c r="AO184" s="66"/>
      <c r="AP184" s="67"/>
      <c r="AQ184" s="62">
        <f t="shared" si="6"/>
        <v>123624</v>
      </c>
      <c r="AR184" s="62"/>
      <c r="AS184" s="62"/>
      <c r="AT184" s="62"/>
      <c r="AU184" s="62"/>
      <c r="AV184" s="62"/>
      <c r="AW184" s="62"/>
      <c r="AX184" s="62"/>
      <c r="AY184" s="68"/>
      <c r="AZ184" s="69"/>
      <c r="BA184" s="69"/>
      <c r="BB184" s="69"/>
      <c r="BC184" s="69"/>
      <c r="BD184" s="69"/>
      <c r="BE184" s="69"/>
      <c r="BF184" s="70"/>
      <c r="BG184" s="63"/>
      <c r="BH184" s="63"/>
      <c r="BI184" s="63"/>
      <c r="BJ184" s="63"/>
      <c r="BK184" s="63"/>
      <c r="BL184" s="63"/>
      <c r="BM184" s="63"/>
      <c r="BN184" s="63"/>
      <c r="BO184" s="71">
        <f t="shared" si="7"/>
        <v>16934.794520547945</v>
      </c>
      <c r="BP184" s="72"/>
      <c r="BQ184" s="72"/>
      <c r="BR184" s="72"/>
      <c r="BS184" s="72"/>
      <c r="BT184" s="72"/>
      <c r="BU184" s="72"/>
      <c r="BV184" s="7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2">
        <f t="shared" si="8"/>
        <v>140558.79452054793</v>
      </c>
      <c r="CW184" s="62"/>
      <c r="CX184" s="62"/>
      <c r="CY184" s="62"/>
      <c r="CZ184" s="62"/>
      <c r="DA184" s="62"/>
      <c r="DB184" s="62"/>
      <c r="DC184" s="62"/>
      <c r="DD184" s="62"/>
      <c r="DE184" s="64"/>
    </row>
    <row r="185" spans="1:109" s="130" customFormat="1" ht="23.25" customHeight="1" x14ac:dyDescent="0.2">
      <c r="A185" s="81" t="s">
        <v>244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58" t="s">
        <v>243</v>
      </c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9" t="s">
        <v>39</v>
      </c>
      <c r="AE185" s="59"/>
      <c r="AF185" s="59"/>
      <c r="AG185" s="60">
        <v>1</v>
      </c>
      <c r="AH185" s="60"/>
      <c r="AI185" s="60"/>
      <c r="AJ185" s="60"/>
      <c r="AK185" s="65">
        <v>15504</v>
      </c>
      <c r="AL185" s="66"/>
      <c r="AM185" s="66"/>
      <c r="AN185" s="66"/>
      <c r="AO185" s="66"/>
      <c r="AP185" s="67"/>
      <c r="AQ185" s="62">
        <f t="shared" si="6"/>
        <v>186048</v>
      </c>
      <c r="AR185" s="62"/>
      <c r="AS185" s="62"/>
      <c r="AT185" s="62"/>
      <c r="AU185" s="62"/>
      <c r="AV185" s="62"/>
      <c r="AW185" s="62"/>
      <c r="AX185" s="62"/>
      <c r="AY185" s="68"/>
      <c r="AZ185" s="69"/>
      <c r="BA185" s="69"/>
      <c r="BB185" s="69"/>
      <c r="BC185" s="69"/>
      <c r="BD185" s="69"/>
      <c r="BE185" s="69"/>
      <c r="BF185" s="70"/>
      <c r="BG185" s="63"/>
      <c r="BH185" s="63"/>
      <c r="BI185" s="63"/>
      <c r="BJ185" s="63"/>
      <c r="BK185" s="63"/>
      <c r="BL185" s="63"/>
      <c r="BM185" s="63"/>
      <c r="BN185" s="63"/>
      <c r="BO185" s="71">
        <f t="shared" si="7"/>
        <v>25486.027397260274</v>
      </c>
      <c r="BP185" s="72"/>
      <c r="BQ185" s="72"/>
      <c r="BR185" s="72"/>
      <c r="BS185" s="72"/>
      <c r="BT185" s="72"/>
      <c r="BU185" s="72"/>
      <c r="BV185" s="7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2">
        <f t="shared" si="8"/>
        <v>211534.02739726027</v>
      </c>
      <c r="CW185" s="62"/>
      <c r="CX185" s="62"/>
      <c r="CY185" s="62"/>
      <c r="CZ185" s="62"/>
      <c r="DA185" s="62"/>
      <c r="DB185" s="62"/>
      <c r="DC185" s="62"/>
      <c r="DD185" s="62"/>
      <c r="DE185" s="64"/>
    </row>
    <row r="186" spans="1:109" s="130" customFormat="1" ht="23.25" customHeight="1" x14ac:dyDescent="0.2">
      <c r="A186" s="81" t="s">
        <v>245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58" t="s">
        <v>243</v>
      </c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9" t="s">
        <v>39</v>
      </c>
      <c r="AE186" s="59"/>
      <c r="AF186" s="59"/>
      <c r="AG186" s="60">
        <v>1</v>
      </c>
      <c r="AH186" s="60"/>
      <c r="AI186" s="60"/>
      <c r="AJ186" s="60"/>
      <c r="AK186" s="65">
        <v>18148</v>
      </c>
      <c r="AL186" s="66"/>
      <c r="AM186" s="66"/>
      <c r="AN186" s="66"/>
      <c r="AO186" s="66"/>
      <c r="AP186" s="67"/>
      <c r="AQ186" s="62">
        <f t="shared" si="6"/>
        <v>217776</v>
      </c>
      <c r="AR186" s="62"/>
      <c r="AS186" s="62"/>
      <c r="AT186" s="62"/>
      <c r="AU186" s="62"/>
      <c r="AV186" s="62"/>
      <c r="AW186" s="62"/>
      <c r="AX186" s="62"/>
      <c r="AY186" s="68"/>
      <c r="AZ186" s="69"/>
      <c r="BA186" s="69"/>
      <c r="BB186" s="69"/>
      <c r="BC186" s="69"/>
      <c r="BD186" s="69"/>
      <c r="BE186" s="69"/>
      <c r="BF186" s="70"/>
      <c r="BG186" s="63"/>
      <c r="BH186" s="63"/>
      <c r="BI186" s="63"/>
      <c r="BJ186" s="63"/>
      <c r="BK186" s="63"/>
      <c r="BL186" s="63"/>
      <c r="BM186" s="63"/>
      <c r="BN186" s="63"/>
      <c r="BO186" s="71">
        <f t="shared" si="7"/>
        <v>29832.32876712329</v>
      </c>
      <c r="BP186" s="72"/>
      <c r="BQ186" s="72"/>
      <c r="BR186" s="72"/>
      <c r="BS186" s="72"/>
      <c r="BT186" s="72"/>
      <c r="BU186" s="72"/>
      <c r="BV186" s="7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2">
        <f t="shared" si="8"/>
        <v>247608.32876712328</v>
      </c>
      <c r="CW186" s="62"/>
      <c r="CX186" s="62"/>
      <c r="CY186" s="62"/>
      <c r="CZ186" s="62"/>
      <c r="DA186" s="62"/>
      <c r="DB186" s="62"/>
      <c r="DC186" s="62"/>
      <c r="DD186" s="62"/>
      <c r="DE186" s="64"/>
    </row>
    <row r="187" spans="1:109" s="130" customFormat="1" ht="23.25" customHeight="1" x14ac:dyDescent="0.2">
      <c r="A187" s="81" t="s">
        <v>246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58" t="s">
        <v>243</v>
      </c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9" t="s">
        <v>39</v>
      </c>
      <c r="AE187" s="59"/>
      <c r="AF187" s="59"/>
      <c r="AG187" s="60">
        <v>1</v>
      </c>
      <c r="AH187" s="60"/>
      <c r="AI187" s="60"/>
      <c r="AJ187" s="60"/>
      <c r="AK187" s="65">
        <v>7885</v>
      </c>
      <c r="AL187" s="66"/>
      <c r="AM187" s="66"/>
      <c r="AN187" s="66"/>
      <c r="AO187" s="66"/>
      <c r="AP187" s="67"/>
      <c r="AQ187" s="62">
        <f t="shared" si="6"/>
        <v>94620</v>
      </c>
      <c r="AR187" s="62"/>
      <c r="AS187" s="62"/>
      <c r="AT187" s="62"/>
      <c r="AU187" s="62"/>
      <c r="AV187" s="62"/>
      <c r="AW187" s="62"/>
      <c r="AX187" s="62"/>
      <c r="AY187" s="68"/>
      <c r="AZ187" s="69"/>
      <c r="BA187" s="69"/>
      <c r="BB187" s="69"/>
      <c r="BC187" s="69"/>
      <c r="BD187" s="69"/>
      <c r="BE187" s="69"/>
      <c r="BF187" s="70"/>
      <c r="BG187" s="63"/>
      <c r="BH187" s="63"/>
      <c r="BI187" s="63"/>
      <c r="BJ187" s="63"/>
      <c r="BK187" s="63"/>
      <c r="BL187" s="63"/>
      <c r="BM187" s="63"/>
      <c r="BN187" s="63"/>
      <c r="BO187" s="71">
        <f t="shared" si="7"/>
        <v>12961.64383561644</v>
      </c>
      <c r="BP187" s="72"/>
      <c r="BQ187" s="72"/>
      <c r="BR187" s="72"/>
      <c r="BS187" s="72"/>
      <c r="BT187" s="72"/>
      <c r="BU187" s="72"/>
      <c r="BV187" s="7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2">
        <f t="shared" si="8"/>
        <v>107581.64383561644</v>
      </c>
      <c r="CW187" s="62"/>
      <c r="CX187" s="62"/>
      <c r="CY187" s="62"/>
      <c r="CZ187" s="62"/>
      <c r="DA187" s="62"/>
      <c r="DB187" s="62"/>
      <c r="DC187" s="62"/>
      <c r="DD187" s="62"/>
      <c r="DE187" s="64"/>
    </row>
    <row r="188" spans="1:109" s="130" customFormat="1" ht="23.25" customHeight="1" x14ac:dyDescent="0.2">
      <c r="A188" s="81" t="s">
        <v>247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58" t="s">
        <v>243</v>
      </c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9" t="s">
        <v>39</v>
      </c>
      <c r="AE188" s="59"/>
      <c r="AF188" s="59"/>
      <c r="AG188" s="60">
        <v>1</v>
      </c>
      <c r="AH188" s="60"/>
      <c r="AI188" s="60"/>
      <c r="AJ188" s="60"/>
      <c r="AK188" s="65">
        <v>12076</v>
      </c>
      <c r="AL188" s="66"/>
      <c r="AM188" s="66"/>
      <c r="AN188" s="66"/>
      <c r="AO188" s="66"/>
      <c r="AP188" s="67"/>
      <c r="AQ188" s="62">
        <f t="shared" si="6"/>
        <v>144912</v>
      </c>
      <c r="AR188" s="62"/>
      <c r="AS188" s="62"/>
      <c r="AT188" s="62"/>
      <c r="AU188" s="62"/>
      <c r="AV188" s="62"/>
      <c r="AW188" s="62"/>
      <c r="AX188" s="62"/>
      <c r="AY188" s="68"/>
      <c r="AZ188" s="69"/>
      <c r="BA188" s="69"/>
      <c r="BB188" s="69"/>
      <c r="BC188" s="69"/>
      <c r="BD188" s="69"/>
      <c r="BE188" s="69"/>
      <c r="BF188" s="70"/>
      <c r="BG188" s="63"/>
      <c r="BH188" s="63"/>
      <c r="BI188" s="63"/>
      <c r="BJ188" s="63"/>
      <c r="BK188" s="63"/>
      <c r="BL188" s="63"/>
      <c r="BM188" s="63"/>
      <c r="BN188" s="63"/>
      <c r="BO188" s="71">
        <f t="shared" si="7"/>
        <v>19850.95890410959</v>
      </c>
      <c r="BP188" s="72"/>
      <c r="BQ188" s="72"/>
      <c r="BR188" s="72"/>
      <c r="BS188" s="72"/>
      <c r="BT188" s="72"/>
      <c r="BU188" s="72"/>
      <c r="BV188" s="7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2">
        <f t="shared" si="8"/>
        <v>164762.9589041096</v>
      </c>
      <c r="CW188" s="62"/>
      <c r="CX188" s="62"/>
      <c r="CY188" s="62"/>
      <c r="CZ188" s="62"/>
      <c r="DA188" s="62"/>
      <c r="DB188" s="62"/>
      <c r="DC188" s="62"/>
      <c r="DD188" s="62"/>
      <c r="DE188" s="64"/>
    </row>
    <row r="189" spans="1:109" s="130" customFormat="1" ht="23.25" customHeight="1" x14ac:dyDescent="0.2">
      <c r="A189" s="81" t="s">
        <v>248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58" t="s">
        <v>243</v>
      </c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9" t="s">
        <v>39</v>
      </c>
      <c r="AE189" s="59"/>
      <c r="AF189" s="59"/>
      <c r="AG189" s="60">
        <v>1</v>
      </c>
      <c r="AH189" s="60"/>
      <c r="AI189" s="60"/>
      <c r="AJ189" s="60"/>
      <c r="AK189" s="65">
        <v>12858</v>
      </c>
      <c r="AL189" s="66"/>
      <c r="AM189" s="66"/>
      <c r="AN189" s="66"/>
      <c r="AO189" s="66"/>
      <c r="AP189" s="67"/>
      <c r="AQ189" s="62">
        <f t="shared" si="6"/>
        <v>154296</v>
      </c>
      <c r="AR189" s="62"/>
      <c r="AS189" s="62"/>
      <c r="AT189" s="62"/>
      <c r="AU189" s="62"/>
      <c r="AV189" s="62"/>
      <c r="AW189" s="62"/>
      <c r="AX189" s="62"/>
      <c r="AY189" s="68"/>
      <c r="AZ189" s="69"/>
      <c r="BA189" s="69"/>
      <c r="BB189" s="69"/>
      <c r="BC189" s="69"/>
      <c r="BD189" s="69"/>
      <c r="BE189" s="69"/>
      <c r="BF189" s="70"/>
      <c r="BG189" s="63"/>
      <c r="BH189" s="63"/>
      <c r="BI189" s="63"/>
      <c r="BJ189" s="63"/>
      <c r="BK189" s="63"/>
      <c r="BL189" s="63"/>
      <c r="BM189" s="63"/>
      <c r="BN189" s="63"/>
      <c r="BO189" s="71">
        <f t="shared" si="7"/>
        <v>21136.438356164384</v>
      </c>
      <c r="BP189" s="72"/>
      <c r="BQ189" s="72"/>
      <c r="BR189" s="72"/>
      <c r="BS189" s="72"/>
      <c r="BT189" s="72"/>
      <c r="BU189" s="72"/>
      <c r="BV189" s="7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2">
        <f t="shared" si="8"/>
        <v>175432.43835616438</v>
      </c>
      <c r="CW189" s="62"/>
      <c r="CX189" s="62"/>
      <c r="CY189" s="62"/>
      <c r="CZ189" s="62"/>
      <c r="DA189" s="62"/>
      <c r="DB189" s="62"/>
      <c r="DC189" s="62"/>
      <c r="DD189" s="62"/>
      <c r="DE189" s="64"/>
    </row>
    <row r="190" spans="1:109" s="130" customFormat="1" ht="23.25" customHeight="1" x14ac:dyDescent="0.2">
      <c r="A190" s="55" t="s">
        <v>249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7"/>
      <c r="P190" s="90" t="s">
        <v>250</v>
      </c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59" t="s">
        <v>39</v>
      </c>
      <c r="AE190" s="59"/>
      <c r="AF190" s="59"/>
      <c r="AG190" s="60">
        <v>1</v>
      </c>
      <c r="AH190" s="60"/>
      <c r="AI190" s="60"/>
      <c r="AJ190" s="60"/>
      <c r="AK190" s="65">
        <v>15504</v>
      </c>
      <c r="AL190" s="66"/>
      <c r="AM190" s="66"/>
      <c r="AN190" s="66"/>
      <c r="AO190" s="66"/>
      <c r="AP190" s="67"/>
      <c r="AQ190" s="91">
        <f t="shared" si="6"/>
        <v>186048</v>
      </c>
      <c r="AR190" s="91"/>
      <c r="AS190" s="91"/>
      <c r="AT190" s="91"/>
      <c r="AU190" s="91"/>
      <c r="AV190" s="91"/>
      <c r="AW190" s="91"/>
      <c r="AX190" s="91"/>
      <c r="AY190" s="68"/>
      <c r="AZ190" s="69"/>
      <c r="BA190" s="69"/>
      <c r="BB190" s="69"/>
      <c r="BC190" s="69"/>
      <c r="BD190" s="69"/>
      <c r="BE190" s="69"/>
      <c r="BF190" s="70"/>
      <c r="BG190" s="92"/>
      <c r="BH190" s="92"/>
      <c r="BI190" s="92"/>
      <c r="BJ190" s="92"/>
      <c r="BK190" s="92"/>
      <c r="BL190" s="92"/>
      <c r="BM190" s="92"/>
      <c r="BN190" s="92"/>
      <c r="BO190" s="71">
        <f t="shared" si="7"/>
        <v>25486.027397260274</v>
      </c>
      <c r="BP190" s="72"/>
      <c r="BQ190" s="72"/>
      <c r="BR190" s="72"/>
      <c r="BS190" s="72"/>
      <c r="BT190" s="72"/>
      <c r="BU190" s="72"/>
      <c r="BV190" s="73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1">
        <f t="shared" si="8"/>
        <v>211534.02739726027</v>
      </c>
      <c r="CW190" s="91"/>
      <c r="CX190" s="91"/>
      <c r="CY190" s="91"/>
      <c r="CZ190" s="91"/>
      <c r="DA190" s="91"/>
      <c r="DB190" s="91"/>
      <c r="DC190" s="91"/>
      <c r="DD190" s="91"/>
      <c r="DE190" s="93"/>
    </row>
    <row r="191" spans="1:109" s="130" customFormat="1" ht="23.25" customHeight="1" x14ac:dyDescent="0.2">
      <c r="A191" s="81" t="s">
        <v>251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90" t="s">
        <v>250</v>
      </c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59" t="s">
        <v>39</v>
      </c>
      <c r="AE191" s="59"/>
      <c r="AF191" s="59"/>
      <c r="AG191" s="60">
        <v>1</v>
      </c>
      <c r="AH191" s="60"/>
      <c r="AI191" s="60"/>
      <c r="AJ191" s="60"/>
      <c r="AK191" s="65">
        <v>10302</v>
      </c>
      <c r="AL191" s="66"/>
      <c r="AM191" s="66"/>
      <c r="AN191" s="66"/>
      <c r="AO191" s="66"/>
      <c r="AP191" s="67"/>
      <c r="AQ191" s="62">
        <f t="shared" si="6"/>
        <v>123624</v>
      </c>
      <c r="AR191" s="62"/>
      <c r="AS191" s="62"/>
      <c r="AT191" s="62"/>
      <c r="AU191" s="62"/>
      <c r="AV191" s="62"/>
      <c r="AW191" s="62"/>
      <c r="AX191" s="62"/>
      <c r="AY191" s="68"/>
      <c r="AZ191" s="69"/>
      <c r="BA191" s="69"/>
      <c r="BB191" s="69"/>
      <c r="BC191" s="69"/>
      <c r="BD191" s="69"/>
      <c r="BE191" s="69"/>
      <c r="BF191" s="70"/>
      <c r="BG191" s="63"/>
      <c r="BH191" s="63"/>
      <c r="BI191" s="63"/>
      <c r="BJ191" s="63"/>
      <c r="BK191" s="63"/>
      <c r="BL191" s="63"/>
      <c r="BM191" s="63"/>
      <c r="BN191" s="63"/>
      <c r="BO191" s="71">
        <f t="shared" si="7"/>
        <v>16934.794520547945</v>
      </c>
      <c r="BP191" s="72"/>
      <c r="BQ191" s="72"/>
      <c r="BR191" s="72"/>
      <c r="BS191" s="72"/>
      <c r="BT191" s="72"/>
      <c r="BU191" s="72"/>
      <c r="BV191" s="7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2">
        <f t="shared" si="8"/>
        <v>140558.79452054793</v>
      </c>
      <c r="CW191" s="62"/>
      <c r="CX191" s="62"/>
      <c r="CY191" s="62"/>
      <c r="CZ191" s="62"/>
      <c r="DA191" s="62"/>
      <c r="DB191" s="62"/>
      <c r="DC191" s="62"/>
      <c r="DD191" s="62"/>
      <c r="DE191" s="64"/>
    </row>
    <row r="192" spans="1:109" s="130" customFormat="1" ht="23.25" customHeight="1" x14ac:dyDescent="0.2">
      <c r="A192" s="81" t="s">
        <v>252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58" t="s">
        <v>253</v>
      </c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9" t="s">
        <v>82</v>
      </c>
      <c r="AE192" s="59"/>
      <c r="AF192" s="59"/>
      <c r="AG192" s="60">
        <v>1</v>
      </c>
      <c r="AH192" s="60"/>
      <c r="AI192" s="60"/>
      <c r="AJ192" s="60"/>
      <c r="AK192" s="65">
        <v>15504</v>
      </c>
      <c r="AL192" s="66"/>
      <c r="AM192" s="66"/>
      <c r="AN192" s="66"/>
      <c r="AO192" s="66"/>
      <c r="AP192" s="67"/>
      <c r="AQ192" s="62">
        <f t="shared" si="6"/>
        <v>186048</v>
      </c>
      <c r="AR192" s="62"/>
      <c r="AS192" s="62"/>
      <c r="AT192" s="62"/>
      <c r="AU192" s="62"/>
      <c r="AV192" s="62"/>
      <c r="AW192" s="62"/>
      <c r="AX192" s="62"/>
      <c r="AY192" s="68"/>
      <c r="AZ192" s="69"/>
      <c r="BA192" s="69"/>
      <c r="BB192" s="69"/>
      <c r="BC192" s="69"/>
      <c r="BD192" s="69"/>
      <c r="BE192" s="69"/>
      <c r="BF192" s="70"/>
      <c r="BG192" s="63"/>
      <c r="BH192" s="63"/>
      <c r="BI192" s="63"/>
      <c r="BJ192" s="63"/>
      <c r="BK192" s="63"/>
      <c r="BL192" s="63"/>
      <c r="BM192" s="63"/>
      <c r="BN192" s="63"/>
      <c r="BO192" s="71">
        <f t="shared" si="7"/>
        <v>25486.027397260274</v>
      </c>
      <c r="BP192" s="72"/>
      <c r="BQ192" s="72"/>
      <c r="BR192" s="72"/>
      <c r="BS192" s="72"/>
      <c r="BT192" s="72"/>
      <c r="BU192" s="72"/>
      <c r="BV192" s="7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2">
        <f t="shared" si="8"/>
        <v>211534.02739726027</v>
      </c>
      <c r="CW192" s="62"/>
      <c r="CX192" s="62"/>
      <c r="CY192" s="62"/>
      <c r="CZ192" s="62"/>
      <c r="DA192" s="62"/>
      <c r="DB192" s="62"/>
      <c r="DC192" s="62"/>
      <c r="DD192" s="62"/>
      <c r="DE192" s="64"/>
    </row>
    <row r="193" spans="1:109" s="130" customFormat="1" ht="23.25" customHeight="1" x14ac:dyDescent="0.2">
      <c r="A193" s="81" t="s">
        <v>254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58" t="s">
        <v>253</v>
      </c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9" t="s">
        <v>82</v>
      </c>
      <c r="AE193" s="59"/>
      <c r="AF193" s="59"/>
      <c r="AG193" s="60">
        <v>1</v>
      </c>
      <c r="AH193" s="60"/>
      <c r="AI193" s="60"/>
      <c r="AJ193" s="60"/>
      <c r="AK193" s="65">
        <v>10302</v>
      </c>
      <c r="AL193" s="66"/>
      <c r="AM193" s="66"/>
      <c r="AN193" s="66"/>
      <c r="AO193" s="66"/>
      <c r="AP193" s="67"/>
      <c r="AQ193" s="62">
        <f t="shared" si="6"/>
        <v>123624</v>
      </c>
      <c r="AR193" s="62"/>
      <c r="AS193" s="62"/>
      <c r="AT193" s="62"/>
      <c r="AU193" s="62"/>
      <c r="AV193" s="62"/>
      <c r="AW193" s="62"/>
      <c r="AX193" s="62"/>
      <c r="AY193" s="68"/>
      <c r="AZ193" s="69"/>
      <c r="BA193" s="69"/>
      <c r="BB193" s="69"/>
      <c r="BC193" s="69"/>
      <c r="BD193" s="69"/>
      <c r="BE193" s="69"/>
      <c r="BF193" s="70"/>
      <c r="BG193" s="63"/>
      <c r="BH193" s="63"/>
      <c r="BI193" s="63"/>
      <c r="BJ193" s="63"/>
      <c r="BK193" s="63"/>
      <c r="BL193" s="63"/>
      <c r="BM193" s="63"/>
      <c r="BN193" s="63"/>
      <c r="BO193" s="71">
        <f t="shared" si="7"/>
        <v>16934.794520547945</v>
      </c>
      <c r="BP193" s="72"/>
      <c r="BQ193" s="72"/>
      <c r="BR193" s="72"/>
      <c r="BS193" s="72"/>
      <c r="BT193" s="72"/>
      <c r="BU193" s="72"/>
      <c r="BV193" s="7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2">
        <f t="shared" si="8"/>
        <v>140558.79452054793</v>
      </c>
      <c r="CW193" s="62"/>
      <c r="CX193" s="62"/>
      <c r="CY193" s="62"/>
      <c r="CZ193" s="62"/>
      <c r="DA193" s="62"/>
      <c r="DB193" s="62"/>
      <c r="DC193" s="62"/>
      <c r="DD193" s="62"/>
      <c r="DE193" s="64"/>
    </row>
    <row r="194" spans="1:109" s="130" customFormat="1" ht="23.25" customHeight="1" x14ac:dyDescent="0.2">
      <c r="A194" s="81" t="s">
        <v>255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58" t="s">
        <v>256</v>
      </c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9" t="s">
        <v>82</v>
      </c>
      <c r="AE194" s="59"/>
      <c r="AF194" s="59"/>
      <c r="AG194" s="60">
        <v>1</v>
      </c>
      <c r="AH194" s="60"/>
      <c r="AI194" s="60"/>
      <c r="AJ194" s="60"/>
      <c r="AK194" s="65">
        <v>22116</v>
      </c>
      <c r="AL194" s="66"/>
      <c r="AM194" s="66"/>
      <c r="AN194" s="66"/>
      <c r="AO194" s="66"/>
      <c r="AP194" s="67"/>
      <c r="AQ194" s="62">
        <f t="shared" si="6"/>
        <v>265392</v>
      </c>
      <c r="AR194" s="62"/>
      <c r="AS194" s="62"/>
      <c r="AT194" s="62"/>
      <c r="AU194" s="62"/>
      <c r="AV194" s="62"/>
      <c r="AW194" s="62"/>
      <c r="AX194" s="62"/>
      <c r="AY194" s="68"/>
      <c r="AZ194" s="69"/>
      <c r="BA194" s="69"/>
      <c r="BB194" s="69"/>
      <c r="BC194" s="69"/>
      <c r="BD194" s="69"/>
      <c r="BE194" s="69"/>
      <c r="BF194" s="70"/>
      <c r="BG194" s="63"/>
      <c r="BH194" s="63"/>
      <c r="BI194" s="63"/>
      <c r="BJ194" s="63"/>
      <c r="BK194" s="63"/>
      <c r="BL194" s="63"/>
      <c r="BM194" s="63"/>
      <c r="BN194" s="63"/>
      <c r="BO194" s="71">
        <f t="shared" si="7"/>
        <v>36355.068493150684</v>
      </c>
      <c r="BP194" s="72"/>
      <c r="BQ194" s="72"/>
      <c r="BR194" s="72"/>
      <c r="BS194" s="72"/>
      <c r="BT194" s="72"/>
      <c r="BU194" s="72"/>
      <c r="BV194" s="7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2">
        <f t="shared" si="8"/>
        <v>301747.0684931507</v>
      </c>
      <c r="CW194" s="62"/>
      <c r="CX194" s="62"/>
      <c r="CY194" s="62"/>
      <c r="CZ194" s="62"/>
      <c r="DA194" s="62"/>
      <c r="DB194" s="62"/>
      <c r="DC194" s="62"/>
      <c r="DD194" s="62"/>
      <c r="DE194" s="64"/>
    </row>
    <row r="195" spans="1:109" s="130" customFormat="1" ht="23.25" customHeight="1" x14ac:dyDescent="0.2">
      <c r="A195" s="81" t="s">
        <v>257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58" t="s">
        <v>256</v>
      </c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9" t="s">
        <v>82</v>
      </c>
      <c r="AE195" s="59"/>
      <c r="AF195" s="59"/>
      <c r="AG195" s="60">
        <v>42</v>
      </c>
      <c r="AH195" s="60"/>
      <c r="AI195" s="60"/>
      <c r="AJ195" s="60"/>
      <c r="AK195" s="65">
        <v>9587</v>
      </c>
      <c r="AL195" s="66"/>
      <c r="AM195" s="66"/>
      <c r="AN195" s="66"/>
      <c r="AO195" s="66"/>
      <c r="AP195" s="67"/>
      <c r="AQ195" s="62">
        <f t="shared" si="6"/>
        <v>4831848</v>
      </c>
      <c r="AR195" s="62"/>
      <c r="AS195" s="62"/>
      <c r="AT195" s="62"/>
      <c r="AU195" s="62"/>
      <c r="AV195" s="62"/>
      <c r="AW195" s="62"/>
      <c r="AX195" s="62"/>
      <c r="AY195" s="68"/>
      <c r="AZ195" s="69"/>
      <c r="BA195" s="69"/>
      <c r="BB195" s="69"/>
      <c r="BC195" s="69"/>
      <c r="BD195" s="69"/>
      <c r="BE195" s="69"/>
      <c r="BF195" s="70"/>
      <c r="BG195" s="63"/>
      <c r="BH195" s="63"/>
      <c r="BI195" s="63"/>
      <c r="BJ195" s="63"/>
      <c r="BK195" s="63"/>
      <c r="BL195" s="63"/>
      <c r="BM195" s="63"/>
      <c r="BN195" s="63"/>
      <c r="BO195" s="71">
        <f t="shared" si="7"/>
        <v>661896.98630136997</v>
      </c>
      <c r="BP195" s="72"/>
      <c r="BQ195" s="72"/>
      <c r="BR195" s="72"/>
      <c r="BS195" s="72"/>
      <c r="BT195" s="72"/>
      <c r="BU195" s="72"/>
      <c r="BV195" s="7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>
        <v>25200</v>
      </c>
      <c r="CO195" s="63"/>
      <c r="CP195" s="63"/>
      <c r="CQ195" s="63"/>
      <c r="CR195" s="63"/>
      <c r="CS195" s="63"/>
      <c r="CT195" s="63"/>
      <c r="CU195" s="63"/>
      <c r="CV195" s="62">
        <f t="shared" si="8"/>
        <v>5518944.98630137</v>
      </c>
      <c r="CW195" s="62"/>
      <c r="CX195" s="62"/>
      <c r="CY195" s="62"/>
      <c r="CZ195" s="62"/>
      <c r="DA195" s="62"/>
      <c r="DB195" s="62"/>
      <c r="DC195" s="62"/>
      <c r="DD195" s="62"/>
      <c r="DE195" s="64"/>
    </row>
    <row r="196" spans="1:109" s="130" customFormat="1" ht="23.25" customHeight="1" x14ac:dyDescent="0.2">
      <c r="A196" s="81" t="s">
        <v>258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58" t="s">
        <v>256</v>
      </c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9" t="s">
        <v>82</v>
      </c>
      <c r="AE196" s="59"/>
      <c r="AF196" s="59"/>
      <c r="AG196" s="60">
        <v>1</v>
      </c>
      <c r="AH196" s="60"/>
      <c r="AI196" s="60"/>
      <c r="AJ196" s="60"/>
      <c r="AK196" s="65">
        <v>8514</v>
      </c>
      <c r="AL196" s="66"/>
      <c r="AM196" s="66"/>
      <c r="AN196" s="66"/>
      <c r="AO196" s="66"/>
      <c r="AP196" s="67"/>
      <c r="AQ196" s="62">
        <f t="shared" si="6"/>
        <v>102168</v>
      </c>
      <c r="AR196" s="62"/>
      <c r="AS196" s="62"/>
      <c r="AT196" s="62"/>
      <c r="AU196" s="62"/>
      <c r="AV196" s="62"/>
      <c r="AW196" s="62"/>
      <c r="AX196" s="62"/>
      <c r="AY196" s="68"/>
      <c r="AZ196" s="69"/>
      <c r="BA196" s="69"/>
      <c r="BB196" s="69"/>
      <c r="BC196" s="69"/>
      <c r="BD196" s="69"/>
      <c r="BE196" s="69"/>
      <c r="BF196" s="70"/>
      <c r="BG196" s="63"/>
      <c r="BH196" s="63"/>
      <c r="BI196" s="63"/>
      <c r="BJ196" s="63"/>
      <c r="BK196" s="63"/>
      <c r="BL196" s="63"/>
      <c r="BM196" s="63"/>
      <c r="BN196" s="63"/>
      <c r="BO196" s="71">
        <f t="shared" si="7"/>
        <v>13995.616438356166</v>
      </c>
      <c r="BP196" s="72"/>
      <c r="BQ196" s="72"/>
      <c r="BR196" s="72"/>
      <c r="BS196" s="72"/>
      <c r="BT196" s="72"/>
      <c r="BU196" s="72"/>
      <c r="BV196" s="7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>
        <v>600</v>
      </c>
      <c r="CO196" s="63"/>
      <c r="CP196" s="63"/>
      <c r="CQ196" s="63"/>
      <c r="CR196" s="63"/>
      <c r="CS196" s="63"/>
      <c r="CT196" s="63"/>
      <c r="CU196" s="63"/>
      <c r="CV196" s="62">
        <f t="shared" si="8"/>
        <v>116763.61643835617</v>
      </c>
      <c r="CW196" s="62"/>
      <c r="CX196" s="62"/>
      <c r="CY196" s="62"/>
      <c r="CZ196" s="62"/>
      <c r="DA196" s="62"/>
      <c r="DB196" s="62"/>
      <c r="DC196" s="62"/>
      <c r="DD196" s="62"/>
      <c r="DE196" s="64"/>
    </row>
    <row r="197" spans="1:109" s="130" customFormat="1" ht="23.25" customHeight="1" x14ac:dyDescent="0.2">
      <c r="A197" s="81" t="s">
        <v>259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58" t="s">
        <v>256</v>
      </c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9" t="s">
        <v>82</v>
      </c>
      <c r="AE197" s="59"/>
      <c r="AF197" s="59"/>
      <c r="AG197" s="60">
        <v>10</v>
      </c>
      <c r="AH197" s="60"/>
      <c r="AI197" s="60"/>
      <c r="AJ197" s="60"/>
      <c r="AK197" s="65">
        <v>7768</v>
      </c>
      <c r="AL197" s="66"/>
      <c r="AM197" s="66"/>
      <c r="AN197" s="66"/>
      <c r="AO197" s="66"/>
      <c r="AP197" s="67"/>
      <c r="AQ197" s="62">
        <f t="shared" si="6"/>
        <v>932160</v>
      </c>
      <c r="AR197" s="62"/>
      <c r="AS197" s="62"/>
      <c r="AT197" s="62"/>
      <c r="AU197" s="62"/>
      <c r="AV197" s="62"/>
      <c r="AW197" s="62"/>
      <c r="AX197" s="62"/>
      <c r="AY197" s="68"/>
      <c r="AZ197" s="69"/>
      <c r="BA197" s="69"/>
      <c r="BB197" s="69"/>
      <c r="BC197" s="69"/>
      <c r="BD197" s="69"/>
      <c r="BE197" s="69"/>
      <c r="BF197" s="70"/>
      <c r="BG197" s="63"/>
      <c r="BH197" s="63"/>
      <c r="BI197" s="63"/>
      <c r="BJ197" s="63"/>
      <c r="BK197" s="63"/>
      <c r="BL197" s="63"/>
      <c r="BM197" s="63"/>
      <c r="BN197" s="63"/>
      <c r="BO197" s="71">
        <f t="shared" si="7"/>
        <v>127693.15068493152</v>
      </c>
      <c r="BP197" s="72"/>
      <c r="BQ197" s="72"/>
      <c r="BR197" s="72"/>
      <c r="BS197" s="72"/>
      <c r="BT197" s="72"/>
      <c r="BU197" s="72"/>
      <c r="BV197" s="7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>
        <v>600</v>
      </c>
      <c r="CO197" s="63"/>
      <c r="CP197" s="63"/>
      <c r="CQ197" s="63"/>
      <c r="CR197" s="63"/>
      <c r="CS197" s="63"/>
      <c r="CT197" s="63"/>
      <c r="CU197" s="63"/>
      <c r="CV197" s="62">
        <f t="shared" si="8"/>
        <v>1060453.1506849315</v>
      </c>
      <c r="CW197" s="62"/>
      <c r="CX197" s="62"/>
      <c r="CY197" s="62"/>
      <c r="CZ197" s="62"/>
      <c r="DA197" s="62"/>
      <c r="DB197" s="62"/>
      <c r="DC197" s="62"/>
      <c r="DD197" s="62"/>
      <c r="DE197" s="64"/>
    </row>
    <row r="198" spans="1:109" s="130" customFormat="1" ht="23.25" customHeight="1" x14ac:dyDescent="0.2">
      <c r="A198" s="81" t="s">
        <v>260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58" t="s">
        <v>256</v>
      </c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9" t="s">
        <v>82</v>
      </c>
      <c r="AE198" s="59"/>
      <c r="AF198" s="59"/>
      <c r="AG198" s="60">
        <v>10</v>
      </c>
      <c r="AH198" s="60"/>
      <c r="AI198" s="60"/>
      <c r="AJ198" s="60"/>
      <c r="AK198" s="65">
        <v>3733</v>
      </c>
      <c r="AL198" s="66"/>
      <c r="AM198" s="66"/>
      <c r="AN198" s="66"/>
      <c r="AO198" s="66"/>
      <c r="AP198" s="67"/>
      <c r="AQ198" s="62">
        <f t="shared" si="6"/>
        <v>447960</v>
      </c>
      <c r="AR198" s="62"/>
      <c r="AS198" s="62"/>
      <c r="AT198" s="62"/>
      <c r="AU198" s="62"/>
      <c r="AV198" s="62"/>
      <c r="AW198" s="62"/>
      <c r="AX198" s="62"/>
      <c r="AY198" s="68"/>
      <c r="AZ198" s="69"/>
      <c r="BA198" s="69"/>
      <c r="BB198" s="69"/>
      <c r="BC198" s="69"/>
      <c r="BD198" s="69"/>
      <c r="BE198" s="69"/>
      <c r="BF198" s="70"/>
      <c r="BG198" s="63"/>
      <c r="BH198" s="63"/>
      <c r="BI198" s="63"/>
      <c r="BJ198" s="63"/>
      <c r="BK198" s="63"/>
      <c r="BL198" s="63"/>
      <c r="BM198" s="63"/>
      <c r="BN198" s="63"/>
      <c r="BO198" s="71">
        <f t="shared" si="7"/>
        <v>61364.38356164383</v>
      </c>
      <c r="BP198" s="72"/>
      <c r="BQ198" s="72"/>
      <c r="BR198" s="72"/>
      <c r="BS198" s="72"/>
      <c r="BT198" s="72"/>
      <c r="BU198" s="72"/>
      <c r="BV198" s="7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>
        <v>600</v>
      </c>
      <c r="CO198" s="63"/>
      <c r="CP198" s="63"/>
      <c r="CQ198" s="63"/>
      <c r="CR198" s="63"/>
      <c r="CS198" s="63"/>
      <c r="CT198" s="63"/>
      <c r="CU198" s="63"/>
      <c r="CV198" s="62">
        <f t="shared" si="8"/>
        <v>509924.38356164383</v>
      </c>
      <c r="CW198" s="62"/>
      <c r="CX198" s="62"/>
      <c r="CY198" s="62"/>
      <c r="CZ198" s="62"/>
      <c r="DA198" s="62"/>
      <c r="DB198" s="62"/>
      <c r="DC198" s="62"/>
      <c r="DD198" s="62"/>
      <c r="DE198" s="64"/>
    </row>
    <row r="199" spans="1:109" s="130" customFormat="1" ht="23.25" customHeight="1" x14ac:dyDescent="0.2">
      <c r="A199" s="81" t="s">
        <v>261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58" t="s">
        <v>256</v>
      </c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9" t="s">
        <v>82</v>
      </c>
      <c r="AE199" s="59"/>
      <c r="AF199" s="59"/>
      <c r="AG199" s="60">
        <v>15</v>
      </c>
      <c r="AH199" s="60"/>
      <c r="AI199" s="60"/>
      <c r="AJ199" s="60"/>
      <c r="AK199" s="65">
        <v>10593</v>
      </c>
      <c r="AL199" s="66"/>
      <c r="AM199" s="66"/>
      <c r="AN199" s="66"/>
      <c r="AO199" s="66"/>
      <c r="AP199" s="67"/>
      <c r="AQ199" s="62">
        <f t="shared" si="6"/>
        <v>1906740</v>
      </c>
      <c r="AR199" s="62"/>
      <c r="AS199" s="62"/>
      <c r="AT199" s="62"/>
      <c r="AU199" s="62"/>
      <c r="AV199" s="62"/>
      <c r="AW199" s="62"/>
      <c r="AX199" s="62"/>
      <c r="AY199" s="68"/>
      <c r="AZ199" s="69"/>
      <c r="BA199" s="69"/>
      <c r="BB199" s="69"/>
      <c r="BC199" s="69"/>
      <c r="BD199" s="69"/>
      <c r="BE199" s="69"/>
      <c r="BF199" s="70"/>
      <c r="BG199" s="63"/>
      <c r="BH199" s="63"/>
      <c r="BI199" s="63"/>
      <c r="BJ199" s="63"/>
      <c r="BK199" s="63"/>
      <c r="BL199" s="63"/>
      <c r="BM199" s="63"/>
      <c r="BN199" s="63"/>
      <c r="BO199" s="71">
        <f t="shared" si="7"/>
        <v>261197.26027397258</v>
      </c>
      <c r="BP199" s="72"/>
      <c r="BQ199" s="72"/>
      <c r="BR199" s="72"/>
      <c r="BS199" s="72"/>
      <c r="BT199" s="72"/>
      <c r="BU199" s="72"/>
      <c r="BV199" s="7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>
        <v>1200</v>
      </c>
      <c r="CO199" s="63"/>
      <c r="CP199" s="63"/>
      <c r="CQ199" s="63"/>
      <c r="CR199" s="63"/>
      <c r="CS199" s="63"/>
      <c r="CT199" s="63"/>
      <c r="CU199" s="63"/>
      <c r="CV199" s="62">
        <f t="shared" si="8"/>
        <v>2169137.2602739725</v>
      </c>
      <c r="CW199" s="62"/>
      <c r="CX199" s="62"/>
      <c r="CY199" s="62"/>
      <c r="CZ199" s="62"/>
      <c r="DA199" s="62"/>
      <c r="DB199" s="62"/>
      <c r="DC199" s="62"/>
      <c r="DD199" s="62"/>
      <c r="DE199" s="64"/>
    </row>
    <row r="200" spans="1:109" s="130" customFormat="1" ht="23.25" customHeight="1" x14ac:dyDescent="0.2">
      <c r="A200" s="81" t="s">
        <v>262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58" t="s">
        <v>256</v>
      </c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9" t="s">
        <v>82</v>
      </c>
      <c r="AE200" s="59"/>
      <c r="AF200" s="59"/>
      <c r="AG200" s="60">
        <v>5</v>
      </c>
      <c r="AH200" s="60"/>
      <c r="AI200" s="60"/>
      <c r="AJ200" s="60"/>
      <c r="AK200" s="65">
        <v>7344</v>
      </c>
      <c r="AL200" s="66"/>
      <c r="AM200" s="66"/>
      <c r="AN200" s="66"/>
      <c r="AO200" s="66"/>
      <c r="AP200" s="67"/>
      <c r="AQ200" s="62">
        <f t="shared" ref="AQ200:AQ224" si="9">AG200*AK200*12</f>
        <v>440640</v>
      </c>
      <c r="AR200" s="62"/>
      <c r="AS200" s="62"/>
      <c r="AT200" s="62"/>
      <c r="AU200" s="62"/>
      <c r="AV200" s="62"/>
      <c r="AW200" s="62"/>
      <c r="AX200" s="62"/>
      <c r="AY200" s="68"/>
      <c r="AZ200" s="69"/>
      <c r="BA200" s="69"/>
      <c r="BB200" s="69"/>
      <c r="BC200" s="69"/>
      <c r="BD200" s="69"/>
      <c r="BE200" s="69"/>
      <c r="BF200" s="70"/>
      <c r="BG200" s="63"/>
      <c r="BH200" s="63"/>
      <c r="BI200" s="63"/>
      <c r="BJ200" s="63"/>
      <c r="BK200" s="63"/>
      <c r="BL200" s="63"/>
      <c r="BM200" s="63"/>
      <c r="BN200" s="63"/>
      <c r="BO200" s="71">
        <f t="shared" ref="BO200:BO222" si="10">AQ200/365*50</f>
        <v>60361.643835616436</v>
      </c>
      <c r="BP200" s="72"/>
      <c r="BQ200" s="72"/>
      <c r="BR200" s="72"/>
      <c r="BS200" s="72"/>
      <c r="BT200" s="72"/>
      <c r="BU200" s="72"/>
      <c r="BV200" s="7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>
        <v>1800</v>
      </c>
      <c r="CO200" s="63"/>
      <c r="CP200" s="63"/>
      <c r="CQ200" s="63"/>
      <c r="CR200" s="63"/>
      <c r="CS200" s="63"/>
      <c r="CT200" s="63"/>
      <c r="CU200" s="63"/>
      <c r="CV200" s="62">
        <f t="shared" ref="CV200:CV224" si="11">SUM(AQ200:CU200)</f>
        <v>502801.64383561641</v>
      </c>
      <c r="CW200" s="62"/>
      <c r="CX200" s="62"/>
      <c r="CY200" s="62"/>
      <c r="CZ200" s="62"/>
      <c r="DA200" s="62"/>
      <c r="DB200" s="62"/>
      <c r="DC200" s="62"/>
      <c r="DD200" s="62"/>
      <c r="DE200" s="64"/>
    </row>
    <row r="201" spans="1:109" s="130" customFormat="1" ht="23.25" customHeight="1" x14ac:dyDescent="0.2">
      <c r="A201" s="81" t="s">
        <v>263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58" t="s">
        <v>256</v>
      </c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9" t="s">
        <v>82</v>
      </c>
      <c r="AE201" s="59"/>
      <c r="AF201" s="59"/>
      <c r="AG201" s="60">
        <v>3</v>
      </c>
      <c r="AH201" s="60"/>
      <c r="AI201" s="60"/>
      <c r="AJ201" s="60"/>
      <c r="AK201" s="65">
        <v>11695</v>
      </c>
      <c r="AL201" s="66"/>
      <c r="AM201" s="66"/>
      <c r="AN201" s="66"/>
      <c r="AO201" s="66"/>
      <c r="AP201" s="67"/>
      <c r="AQ201" s="62">
        <f t="shared" si="9"/>
        <v>421020</v>
      </c>
      <c r="AR201" s="62"/>
      <c r="AS201" s="62"/>
      <c r="AT201" s="62"/>
      <c r="AU201" s="62"/>
      <c r="AV201" s="62"/>
      <c r="AW201" s="62"/>
      <c r="AX201" s="62"/>
      <c r="AY201" s="68"/>
      <c r="AZ201" s="69"/>
      <c r="BA201" s="69"/>
      <c r="BB201" s="69"/>
      <c r="BC201" s="69"/>
      <c r="BD201" s="69"/>
      <c r="BE201" s="69"/>
      <c r="BF201" s="70"/>
      <c r="BG201" s="63"/>
      <c r="BH201" s="63"/>
      <c r="BI201" s="63"/>
      <c r="BJ201" s="63"/>
      <c r="BK201" s="63"/>
      <c r="BL201" s="63"/>
      <c r="BM201" s="63"/>
      <c r="BN201" s="63"/>
      <c r="BO201" s="71">
        <f t="shared" si="10"/>
        <v>57673.972602739726</v>
      </c>
      <c r="BP201" s="72"/>
      <c r="BQ201" s="72"/>
      <c r="BR201" s="72"/>
      <c r="BS201" s="72"/>
      <c r="BT201" s="72"/>
      <c r="BU201" s="72"/>
      <c r="BV201" s="7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>
        <v>600</v>
      </c>
      <c r="CO201" s="63"/>
      <c r="CP201" s="63"/>
      <c r="CQ201" s="63"/>
      <c r="CR201" s="63"/>
      <c r="CS201" s="63"/>
      <c r="CT201" s="63"/>
      <c r="CU201" s="63"/>
      <c r="CV201" s="62">
        <f t="shared" si="11"/>
        <v>479293.9726027397</v>
      </c>
      <c r="CW201" s="62"/>
      <c r="CX201" s="62"/>
      <c r="CY201" s="62"/>
      <c r="CZ201" s="62"/>
      <c r="DA201" s="62"/>
      <c r="DB201" s="62"/>
      <c r="DC201" s="62"/>
      <c r="DD201" s="62"/>
      <c r="DE201" s="64"/>
    </row>
    <row r="202" spans="1:109" s="130" customFormat="1" ht="23.25" customHeight="1" x14ac:dyDescent="0.2">
      <c r="A202" s="81" t="s">
        <v>264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58" t="s">
        <v>256</v>
      </c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9" t="s">
        <v>82</v>
      </c>
      <c r="AE202" s="59"/>
      <c r="AF202" s="59"/>
      <c r="AG202" s="60">
        <v>2</v>
      </c>
      <c r="AH202" s="60"/>
      <c r="AI202" s="60"/>
      <c r="AJ202" s="60"/>
      <c r="AK202" s="65">
        <v>13520</v>
      </c>
      <c r="AL202" s="66"/>
      <c r="AM202" s="66"/>
      <c r="AN202" s="66"/>
      <c r="AO202" s="66"/>
      <c r="AP202" s="67"/>
      <c r="AQ202" s="62">
        <f t="shared" si="9"/>
        <v>324480</v>
      </c>
      <c r="AR202" s="62"/>
      <c r="AS202" s="62"/>
      <c r="AT202" s="62"/>
      <c r="AU202" s="62"/>
      <c r="AV202" s="62"/>
      <c r="AW202" s="62"/>
      <c r="AX202" s="62"/>
      <c r="AY202" s="68"/>
      <c r="AZ202" s="69"/>
      <c r="BA202" s="69"/>
      <c r="BB202" s="69"/>
      <c r="BC202" s="69"/>
      <c r="BD202" s="69"/>
      <c r="BE202" s="69"/>
      <c r="BF202" s="70"/>
      <c r="BG202" s="63"/>
      <c r="BH202" s="63"/>
      <c r="BI202" s="63"/>
      <c r="BJ202" s="63"/>
      <c r="BK202" s="63"/>
      <c r="BL202" s="63"/>
      <c r="BM202" s="63"/>
      <c r="BN202" s="63"/>
      <c r="BO202" s="71">
        <f t="shared" si="10"/>
        <v>44449.315068493146</v>
      </c>
      <c r="BP202" s="72"/>
      <c r="BQ202" s="72"/>
      <c r="BR202" s="72"/>
      <c r="BS202" s="72"/>
      <c r="BT202" s="72"/>
      <c r="BU202" s="72"/>
      <c r="BV202" s="7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>
        <v>1200</v>
      </c>
      <c r="CO202" s="63"/>
      <c r="CP202" s="63"/>
      <c r="CQ202" s="63"/>
      <c r="CR202" s="63"/>
      <c r="CS202" s="63"/>
      <c r="CT202" s="63"/>
      <c r="CU202" s="63"/>
      <c r="CV202" s="62">
        <f t="shared" si="11"/>
        <v>370129.31506849313</v>
      </c>
      <c r="CW202" s="62"/>
      <c r="CX202" s="62"/>
      <c r="CY202" s="62"/>
      <c r="CZ202" s="62"/>
      <c r="DA202" s="62"/>
      <c r="DB202" s="62"/>
      <c r="DC202" s="62"/>
      <c r="DD202" s="62"/>
      <c r="DE202" s="64"/>
    </row>
    <row r="203" spans="1:109" s="130" customFormat="1" ht="23.25" customHeight="1" x14ac:dyDescent="0.2">
      <c r="A203" s="81" t="s">
        <v>265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 t="s">
        <v>256</v>
      </c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9" t="s">
        <v>82</v>
      </c>
      <c r="AE203" s="59"/>
      <c r="AF203" s="59"/>
      <c r="AG203" s="60">
        <v>1</v>
      </c>
      <c r="AH203" s="60"/>
      <c r="AI203" s="60"/>
      <c r="AJ203" s="60"/>
      <c r="AK203" s="65">
        <v>3997</v>
      </c>
      <c r="AL203" s="66"/>
      <c r="AM203" s="66"/>
      <c r="AN203" s="66"/>
      <c r="AO203" s="66"/>
      <c r="AP203" s="67"/>
      <c r="AQ203" s="62">
        <f t="shared" si="9"/>
        <v>47964</v>
      </c>
      <c r="AR203" s="62"/>
      <c r="AS203" s="62"/>
      <c r="AT203" s="62"/>
      <c r="AU203" s="62"/>
      <c r="AV203" s="62"/>
      <c r="AW203" s="62"/>
      <c r="AX203" s="62"/>
      <c r="AY203" s="68"/>
      <c r="AZ203" s="69"/>
      <c r="BA203" s="69"/>
      <c r="BB203" s="69"/>
      <c r="BC203" s="69"/>
      <c r="BD203" s="69"/>
      <c r="BE203" s="69"/>
      <c r="BF203" s="70"/>
      <c r="BG203" s="63"/>
      <c r="BH203" s="63"/>
      <c r="BI203" s="63"/>
      <c r="BJ203" s="63"/>
      <c r="BK203" s="63"/>
      <c r="BL203" s="63"/>
      <c r="BM203" s="63"/>
      <c r="BN203" s="63"/>
      <c r="BO203" s="71">
        <f t="shared" si="10"/>
        <v>6570.41095890411</v>
      </c>
      <c r="BP203" s="72"/>
      <c r="BQ203" s="72"/>
      <c r="BR203" s="72"/>
      <c r="BS203" s="72"/>
      <c r="BT203" s="72"/>
      <c r="BU203" s="72"/>
      <c r="BV203" s="7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>
        <v>1200</v>
      </c>
      <c r="CO203" s="63"/>
      <c r="CP203" s="63"/>
      <c r="CQ203" s="63"/>
      <c r="CR203" s="63"/>
      <c r="CS203" s="63"/>
      <c r="CT203" s="63"/>
      <c r="CU203" s="63"/>
      <c r="CV203" s="62">
        <f t="shared" si="11"/>
        <v>55734.410958904111</v>
      </c>
      <c r="CW203" s="62"/>
      <c r="CX203" s="62"/>
      <c r="CY203" s="62"/>
      <c r="CZ203" s="62"/>
      <c r="DA203" s="62"/>
      <c r="DB203" s="62"/>
      <c r="DC203" s="62"/>
      <c r="DD203" s="62"/>
      <c r="DE203" s="64"/>
    </row>
    <row r="204" spans="1:109" s="130" customFormat="1" ht="23.25" customHeight="1" x14ac:dyDescent="0.2">
      <c r="A204" s="81" t="s">
        <v>266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58" t="s">
        <v>256</v>
      </c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9" t="s">
        <v>82</v>
      </c>
      <c r="AE204" s="59"/>
      <c r="AF204" s="59"/>
      <c r="AG204" s="60">
        <v>1</v>
      </c>
      <c r="AH204" s="60"/>
      <c r="AI204" s="60"/>
      <c r="AJ204" s="60"/>
      <c r="AK204" s="65">
        <v>20032</v>
      </c>
      <c r="AL204" s="66"/>
      <c r="AM204" s="66"/>
      <c r="AN204" s="66"/>
      <c r="AO204" s="66"/>
      <c r="AP204" s="67"/>
      <c r="AQ204" s="62">
        <f t="shared" si="9"/>
        <v>240384</v>
      </c>
      <c r="AR204" s="62"/>
      <c r="AS204" s="62"/>
      <c r="AT204" s="62"/>
      <c r="AU204" s="62"/>
      <c r="AV204" s="62"/>
      <c r="AW204" s="62"/>
      <c r="AX204" s="62"/>
      <c r="AY204" s="68"/>
      <c r="AZ204" s="69"/>
      <c r="BA204" s="69"/>
      <c r="BB204" s="69"/>
      <c r="BC204" s="69"/>
      <c r="BD204" s="69"/>
      <c r="BE204" s="69"/>
      <c r="BF204" s="70"/>
      <c r="BG204" s="63"/>
      <c r="BH204" s="63"/>
      <c r="BI204" s="63"/>
      <c r="BJ204" s="63"/>
      <c r="BK204" s="63"/>
      <c r="BL204" s="63"/>
      <c r="BM204" s="63"/>
      <c r="BN204" s="63"/>
      <c r="BO204" s="71">
        <f t="shared" si="10"/>
        <v>32929.315068493153</v>
      </c>
      <c r="BP204" s="72"/>
      <c r="BQ204" s="72"/>
      <c r="BR204" s="72"/>
      <c r="BS204" s="72"/>
      <c r="BT204" s="72"/>
      <c r="BU204" s="72"/>
      <c r="BV204" s="7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2">
        <f t="shared" si="11"/>
        <v>273313.31506849313</v>
      </c>
      <c r="CW204" s="62"/>
      <c r="CX204" s="62"/>
      <c r="CY204" s="62"/>
      <c r="CZ204" s="62"/>
      <c r="DA204" s="62"/>
      <c r="DB204" s="62"/>
      <c r="DC204" s="62"/>
      <c r="DD204" s="62"/>
      <c r="DE204" s="64"/>
    </row>
    <row r="205" spans="1:109" s="130" customFormat="1" ht="23.25" customHeight="1" x14ac:dyDescent="0.2">
      <c r="A205" s="81" t="s">
        <v>267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58" t="s">
        <v>256</v>
      </c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9" t="s">
        <v>82</v>
      </c>
      <c r="AE205" s="59"/>
      <c r="AF205" s="59"/>
      <c r="AG205" s="60">
        <v>1</v>
      </c>
      <c r="AH205" s="60"/>
      <c r="AI205" s="60"/>
      <c r="AJ205" s="60"/>
      <c r="AK205" s="65">
        <v>10302</v>
      </c>
      <c r="AL205" s="66"/>
      <c r="AM205" s="66"/>
      <c r="AN205" s="66"/>
      <c r="AO205" s="66"/>
      <c r="AP205" s="67"/>
      <c r="AQ205" s="62">
        <f t="shared" si="9"/>
        <v>123624</v>
      </c>
      <c r="AR205" s="62"/>
      <c r="AS205" s="62"/>
      <c r="AT205" s="62"/>
      <c r="AU205" s="62"/>
      <c r="AV205" s="62"/>
      <c r="AW205" s="62"/>
      <c r="AX205" s="62"/>
      <c r="AY205" s="68"/>
      <c r="AZ205" s="69"/>
      <c r="BA205" s="69"/>
      <c r="BB205" s="69"/>
      <c r="BC205" s="69"/>
      <c r="BD205" s="69"/>
      <c r="BE205" s="69"/>
      <c r="BF205" s="70"/>
      <c r="BG205" s="63"/>
      <c r="BH205" s="63"/>
      <c r="BI205" s="63"/>
      <c r="BJ205" s="63"/>
      <c r="BK205" s="63"/>
      <c r="BL205" s="63"/>
      <c r="BM205" s="63"/>
      <c r="BN205" s="63"/>
      <c r="BO205" s="71">
        <f t="shared" si="10"/>
        <v>16934.794520547945</v>
      </c>
      <c r="BP205" s="72"/>
      <c r="BQ205" s="72"/>
      <c r="BR205" s="72"/>
      <c r="BS205" s="72"/>
      <c r="BT205" s="72"/>
      <c r="BU205" s="72"/>
      <c r="BV205" s="7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2">
        <f t="shared" si="11"/>
        <v>140558.79452054793</v>
      </c>
      <c r="CW205" s="62"/>
      <c r="CX205" s="62"/>
      <c r="CY205" s="62"/>
      <c r="CZ205" s="62"/>
      <c r="DA205" s="62"/>
      <c r="DB205" s="62"/>
      <c r="DC205" s="62"/>
      <c r="DD205" s="62"/>
      <c r="DE205" s="64"/>
    </row>
    <row r="206" spans="1:109" s="130" customFormat="1" ht="23.25" customHeight="1" x14ac:dyDescent="0.2">
      <c r="A206" s="81" t="s">
        <v>268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58" t="s">
        <v>256</v>
      </c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9" t="s">
        <v>82</v>
      </c>
      <c r="AE206" s="59"/>
      <c r="AF206" s="59"/>
      <c r="AG206" s="60">
        <v>1</v>
      </c>
      <c r="AH206" s="60"/>
      <c r="AI206" s="60"/>
      <c r="AJ206" s="60"/>
      <c r="AK206" s="65">
        <v>10302</v>
      </c>
      <c r="AL206" s="66"/>
      <c r="AM206" s="66"/>
      <c r="AN206" s="66"/>
      <c r="AO206" s="66"/>
      <c r="AP206" s="67"/>
      <c r="AQ206" s="62">
        <f t="shared" si="9"/>
        <v>123624</v>
      </c>
      <c r="AR206" s="62"/>
      <c r="AS206" s="62"/>
      <c r="AT206" s="62"/>
      <c r="AU206" s="62"/>
      <c r="AV206" s="62"/>
      <c r="AW206" s="62"/>
      <c r="AX206" s="62"/>
      <c r="AY206" s="68"/>
      <c r="AZ206" s="69"/>
      <c r="BA206" s="69"/>
      <c r="BB206" s="69"/>
      <c r="BC206" s="69"/>
      <c r="BD206" s="69"/>
      <c r="BE206" s="69"/>
      <c r="BF206" s="70"/>
      <c r="BG206" s="63"/>
      <c r="BH206" s="63"/>
      <c r="BI206" s="63"/>
      <c r="BJ206" s="63"/>
      <c r="BK206" s="63"/>
      <c r="BL206" s="63"/>
      <c r="BM206" s="63"/>
      <c r="BN206" s="63"/>
      <c r="BO206" s="71">
        <f t="shared" si="10"/>
        <v>16934.794520547945</v>
      </c>
      <c r="BP206" s="72"/>
      <c r="BQ206" s="72"/>
      <c r="BR206" s="72"/>
      <c r="BS206" s="72"/>
      <c r="BT206" s="72"/>
      <c r="BU206" s="72"/>
      <c r="BV206" s="7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2">
        <f t="shared" si="11"/>
        <v>140558.79452054793</v>
      </c>
      <c r="CW206" s="62"/>
      <c r="CX206" s="62"/>
      <c r="CY206" s="62"/>
      <c r="CZ206" s="62"/>
      <c r="DA206" s="62"/>
      <c r="DB206" s="62"/>
      <c r="DC206" s="62"/>
      <c r="DD206" s="62"/>
      <c r="DE206" s="64"/>
    </row>
    <row r="207" spans="1:109" s="130" customFormat="1" ht="23.25" customHeight="1" x14ac:dyDescent="0.2">
      <c r="A207" s="55" t="s">
        <v>269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58" t="s">
        <v>256</v>
      </c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9" t="s">
        <v>82</v>
      </c>
      <c r="AE207" s="59"/>
      <c r="AF207" s="59"/>
      <c r="AG207" s="60">
        <v>1</v>
      </c>
      <c r="AH207" s="60"/>
      <c r="AI207" s="60"/>
      <c r="AJ207" s="60"/>
      <c r="AK207" s="65">
        <v>5316</v>
      </c>
      <c r="AL207" s="66"/>
      <c r="AM207" s="66"/>
      <c r="AN207" s="66"/>
      <c r="AO207" s="66"/>
      <c r="AP207" s="67"/>
      <c r="AQ207" s="62">
        <f t="shared" si="9"/>
        <v>63792</v>
      </c>
      <c r="AR207" s="62"/>
      <c r="AS207" s="62"/>
      <c r="AT207" s="62"/>
      <c r="AU207" s="62"/>
      <c r="AV207" s="62"/>
      <c r="AW207" s="62"/>
      <c r="AX207" s="62"/>
      <c r="AY207" s="68"/>
      <c r="AZ207" s="69"/>
      <c r="BA207" s="69"/>
      <c r="BB207" s="69"/>
      <c r="BC207" s="69"/>
      <c r="BD207" s="69"/>
      <c r="BE207" s="69"/>
      <c r="BF207" s="70"/>
      <c r="BG207" s="63"/>
      <c r="BH207" s="63"/>
      <c r="BI207" s="63"/>
      <c r="BJ207" s="63"/>
      <c r="BK207" s="63"/>
      <c r="BL207" s="63"/>
      <c r="BM207" s="63"/>
      <c r="BN207" s="63"/>
      <c r="BO207" s="71">
        <f t="shared" si="10"/>
        <v>8738.6301369863013</v>
      </c>
      <c r="BP207" s="72"/>
      <c r="BQ207" s="72"/>
      <c r="BR207" s="72"/>
      <c r="BS207" s="72"/>
      <c r="BT207" s="72"/>
      <c r="BU207" s="72"/>
      <c r="BV207" s="7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2">
        <f t="shared" si="11"/>
        <v>72530.630136986307</v>
      </c>
      <c r="CW207" s="62"/>
      <c r="CX207" s="62"/>
      <c r="CY207" s="62"/>
      <c r="CZ207" s="62"/>
      <c r="DA207" s="62"/>
      <c r="DB207" s="62"/>
      <c r="DC207" s="62"/>
      <c r="DD207" s="62"/>
      <c r="DE207" s="64"/>
    </row>
    <row r="208" spans="1:109" s="130" customFormat="1" ht="23.25" customHeight="1" x14ac:dyDescent="0.2">
      <c r="A208" s="81" t="s">
        <v>270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58" t="s">
        <v>271</v>
      </c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9" t="s">
        <v>82</v>
      </c>
      <c r="AE208" s="59"/>
      <c r="AF208" s="59"/>
      <c r="AG208" s="60">
        <v>1</v>
      </c>
      <c r="AH208" s="60"/>
      <c r="AI208" s="60"/>
      <c r="AJ208" s="60"/>
      <c r="AK208" s="65">
        <v>15504</v>
      </c>
      <c r="AL208" s="66"/>
      <c r="AM208" s="66"/>
      <c r="AN208" s="66"/>
      <c r="AO208" s="66"/>
      <c r="AP208" s="67"/>
      <c r="AQ208" s="62">
        <f t="shared" si="9"/>
        <v>186048</v>
      </c>
      <c r="AR208" s="62"/>
      <c r="AS208" s="62"/>
      <c r="AT208" s="62"/>
      <c r="AU208" s="62"/>
      <c r="AV208" s="62"/>
      <c r="AW208" s="62"/>
      <c r="AX208" s="62"/>
      <c r="AY208" s="68"/>
      <c r="AZ208" s="69"/>
      <c r="BA208" s="69"/>
      <c r="BB208" s="69"/>
      <c r="BC208" s="69"/>
      <c r="BD208" s="69"/>
      <c r="BE208" s="69"/>
      <c r="BF208" s="70"/>
      <c r="BG208" s="63"/>
      <c r="BH208" s="63"/>
      <c r="BI208" s="63"/>
      <c r="BJ208" s="63"/>
      <c r="BK208" s="63"/>
      <c r="BL208" s="63"/>
      <c r="BM208" s="63"/>
      <c r="BN208" s="63"/>
      <c r="BO208" s="71">
        <f t="shared" si="10"/>
        <v>25486.027397260274</v>
      </c>
      <c r="BP208" s="72"/>
      <c r="BQ208" s="72"/>
      <c r="BR208" s="72"/>
      <c r="BS208" s="72"/>
      <c r="BT208" s="72"/>
      <c r="BU208" s="72"/>
      <c r="BV208" s="7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2">
        <f t="shared" si="11"/>
        <v>211534.02739726027</v>
      </c>
      <c r="CW208" s="62"/>
      <c r="CX208" s="62"/>
      <c r="CY208" s="62"/>
      <c r="CZ208" s="62"/>
      <c r="DA208" s="62"/>
      <c r="DB208" s="62"/>
      <c r="DC208" s="62"/>
      <c r="DD208" s="62"/>
      <c r="DE208" s="64"/>
    </row>
    <row r="209" spans="1:109" s="130" customFormat="1" ht="23.25" customHeight="1" x14ac:dyDescent="0.2">
      <c r="A209" s="81" t="s">
        <v>272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58" t="s">
        <v>271</v>
      </c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9" t="s">
        <v>82</v>
      </c>
      <c r="AE209" s="59"/>
      <c r="AF209" s="59"/>
      <c r="AG209" s="60">
        <v>2</v>
      </c>
      <c r="AH209" s="60"/>
      <c r="AI209" s="60"/>
      <c r="AJ209" s="60"/>
      <c r="AK209" s="65">
        <v>5678</v>
      </c>
      <c r="AL209" s="66"/>
      <c r="AM209" s="66"/>
      <c r="AN209" s="66"/>
      <c r="AO209" s="66"/>
      <c r="AP209" s="67"/>
      <c r="AQ209" s="62">
        <f t="shared" si="9"/>
        <v>136272</v>
      </c>
      <c r="AR209" s="62"/>
      <c r="AS209" s="62"/>
      <c r="AT209" s="62"/>
      <c r="AU209" s="62"/>
      <c r="AV209" s="62"/>
      <c r="AW209" s="62"/>
      <c r="AX209" s="62"/>
      <c r="AY209" s="68"/>
      <c r="AZ209" s="69"/>
      <c r="BA209" s="69"/>
      <c r="BB209" s="69"/>
      <c r="BC209" s="69"/>
      <c r="BD209" s="69"/>
      <c r="BE209" s="69"/>
      <c r="BF209" s="70"/>
      <c r="BG209" s="63"/>
      <c r="BH209" s="63"/>
      <c r="BI209" s="63"/>
      <c r="BJ209" s="63"/>
      <c r="BK209" s="63"/>
      <c r="BL209" s="63"/>
      <c r="BM209" s="63"/>
      <c r="BN209" s="63"/>
      <c r="BO209" s="71">
        <f t="shared" si="10"/>
        <v>18667.397260273974</v>
      </c>
      <c r="BP209" s="72"/>
      <c r="BQ209" s="72"/>
      <c r="BR209" s="72"/>
      <c r="BS209" s="72"/>
      <c r="BT209" s="72"/>
      <c r="BU209" s="72"/>
      <c r="BV209" s="7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2">
        <f t="shared" si="11"/>
        <v>154939.39726027398</v>
      </c>
      <c r="CW209" s="62"/>
      <c r="CX209" s="62"/>
      <c r="CY209" s="62"/>
      <c r="CZ209" s="62"/>
      <c r="DA209" s="62"/>
      <c r="DB209" s="62"/>
      <c r="DC209" s="62"/>
      <c r="DD209" s="62"/>
      <c r="DE209" s="64"/>
    </row>
    <row r="210" spans="1:109" s="130" customFormat="1" ht="23.25" customHeight="1" x14ac:dyDescent="0.2">
      <c r="A210" s="81" t="s">
        <v>273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58" t="s">
        <v>271</v>
      </c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9" t="s">
        <v>82</v>
      </c>
      <c r="AE210" s="59"/>
      <c r="AF210" s="59"/>
      <c r="AG210" s="60">
        <v>3</v>
      </c>
      <c r="AH210" s="60"/>
      <c r="AI210" s="60"/>
      <c r="AJ210" s="60"/>
      <c r="AK210" s="65">
        <v>9312</v>
      </c>
      <c r="AL210" s="66"/>
      <c r="AM210" s="66"/>
      <c r="AN210" s="66"/>
      <c r="AO210" s="66"/>
      <c r="AP210" s="67"/>
      <c r="AQ210" s="62">
        <f t="shared" si="9"/>
        <v>335232</v>
      </c>
      <c r="AR210" s="62"/>
      <c r="AS210" s="62"/>
      <c r="AT210" s="62"/>
      <c r="AU210" s="62"/>
      <c r="AV210" s="62"/>
      <c r="AW210" s="62"/>
      <c r="AX210" s="62"/>
      <c r="AY210" s="68"/>
      <c r="AZ210" s="69"/>
      <c r="BA210" s="69"/>
      <c r="BB210" s="69"/>
      <c r="BC210" s="69"/>
      <c r="BD210" s="69"/>
      <c r="BE210" s="69"/>
      <c r="BF210" s="70"/>
      <c r="BG210" s="63"/>
      <c r="BH210" s="63"/>
      <c r="BI210" s="63"/>
      <c r="BJ210" s="63"/>
      <c r="BK210" s="63"/>
      <c r="BL210" s="63"/>
      <c r="BM210" s="63"/>
      <c r="BN210" s="63"/>
      <c r="BO210" s="71">
        <f t="shared" si="10"/>
        <v>45922.191780821922</v>
      </c>
      <c r="BP210" s="72"/>
      <c r="BQ210" s="72"/>
      <c r="BR210" s="72"/>
      <c r="BS210" s="72"/>
      <c r="BT210" s="72"/>
      <c r="BU210" s="72"/>
      <c r="BV210" s="7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>
        <v>1200</v>
      </c>
      <c r="CO210" s="63"/>
      <c r="CP210" s="63"/>
      <c r="CQ210" s="63"/>
      <c r="CR210" s="63"/>
      <c r="CS210" s="63"/>
      <c r="CT210" s="63"/>
      <c r="CU210" s="63"/>
      <c r="CV210" s="62">
        <f t="shared" si="11"/>
        <v>382354.19178082194</v>
      </c>
      <c r="CW210" s="62"/>
      <c r="CX210" s="62"/>
      <c r="CY210" s="62"/>
      <c r="CZ210" s="62"/>
      <c r="DA210" s="62"/>
      <c r="DB210" s="62"/>
      <c r="DC210" s="62"/>
      <c r="DD210" s="62"/>
      <c r="DE210" s="64"/>
    </row>
    <row r="211" spans="1:109" s="130" customFormat="1" ht="23.25" customHeight="1" x14ac:dyDescent="0.2">
      <c r="A211" s="81" t="s">
        <v>274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58" t="s">
        <v>271</v>
      </c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9" t="s">
        <v>82</v>
      </c>
      <c r="AE211" s="59"/>
      <c r="AF211" s="59"/>
      <c r="AG211" s="60">
        <v>3</v>
      </c>
      <c r="AH211" s="60"/>
      <c r="AI211" s="60"/>
      <c r="AJ211" s="60"/>
      <c r="AK211" s="65">
        <v>7885</v>
      </c>
      <c r="AL211" s="66"/>
      <c r="AM211" s="66"/>
      <c r="AN211" s="66"/>
      <c r="AO211" s="66"/>
      <c r="AP211" s="67"/>
      <c r="AQ211" s="62">
        <f t="shared" si="9"/>
        <v>283860</v>
      </c>
      <c r="AR211" s="62"/>
      <c r="AS211" s="62"/>
      <c r="AT211" s="62"/>
      <c r="AU211" s="62"/>
      <c r="AV211" s="62"/>
      <c r="AW211" s="62"/>
      <c r="AX211" s="62"/>
      <c r="AY211" s="68"/>
      <c r="AZ211" s="69"/>
      <c r="BA211" s="69"/>
      <c r="BB211" s="69"/>
      <c r="BC211" s="69"/>
      <c r="BD211" s="69"/>
      <c r="BE211" s="69"/>
      <c r="BF211" s="70"/>
      <c r="BG211" s="63"/>
      <c r="BH211" s="63"/>
      <c r="BI211" s="63"/>
      <c r="BJ211" s="63"/>
      <c r="BK211" s="63"/>
      <c r="BL211" s="63"/>
      <c r="BM211" s="63"/>
      <c r="BN211" s="63"/>
      <c r="BO211" s="71">
        <f t="shared" si="10"/>
        <v>38884.931506849316</v>
      </c>
      <c r="BP211" s="72"/>
      <c r="BQ211" s="72"/>
      <c r="BR211" s="72"/>
      <c r="BS211" s="72"/>
      <c r="BT211" s="72"/>
      <c r="BU211" s="72"/>
      <c r="BV211" s="7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2">
        <f t="shared" si="11"/>
        <v>322744.9315068493</v>
      </c>
      <c r="CW211" s="62"/>
      <c r="CX211" s="62"/>
      <c r="CY211" s="62"/>
      <c r="CZ211" s="62"/>
      <c r="DA211" s="62"/>
      <c r="DB211" s="62"/>
      <c r="DC211" s="62"/>
      <c r="DD211" s="62"/>
      <c r="DE211" s="64"/>
    </row>
    <row r="212" spans="1:109" s="130" customFormat="1" ht="23.25" customHeight="1" x14ac:dyDescent="0.2">
      <c r="A212" s="81" t="s">
        <v>275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58" t="s">
        <v>271</v>
      </c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9" t="s">
        <v>82</v>
      </c>
      <c r="AE212" s="59"/>
      <c r="AF212" s="59"/>
      <c r="AG212" s="60">
        <v>3</v>
      </c>
      <c r="AH212" s="60"/>
      <c r="AI212" s="60"/>
      <c r="AJ212" s="60"/>
      <c r="AK212" s="65">
        <v>5678</v>
      </c>
      <c r="AL212" s="66"/>
      <c r="AM212" s="66"/>
      <c r="AN212" s="66"/>
      <c r="AO212" s="66"/>
      <c r="AP212" s="67"/>
      <c r="AQ212" s="62">
        <f t="shared" si="9"/>
        <v>204408</v>
      </c>
      <c r="AR212" s="62"/>
      <c r="AS212" s="62"/>
      <c r="AT212" s="62"/>
      <c r="AU212" s="62"/>
      <c r="AV212" s="62"/>
      <c r="AW212" s="62"/>
      <c r="AX212" s="62"/>
      <c r="AY212" s="68"/>
      <c r="AZ212" s="69"/>
      <c r="BA212" s="69"/>
      <c r="BB212" s="69"/>
      <c r="BC212" s="69"/>
      <c r="BD212" s="69"/>
      <c r="BE212" s="69"/>
      <c r="BF212" s="70"/>
      <c r="BG212" s="63"/>
      <c r="BH212" s="63"/>
      <c r="BI212" s="63"/>
      <c r="BJ212" s="63"/>
      <c r="BK212" s="63"/>
      <c r="BL212" s="63"/>
      <c r="BM212" s="63"/>
      <c r="BN212" s="63"/>
      <c r="BO212" s="71">
        <f t="shared" si="10"/>
        <v>28001.095890410961</v>
      </c>
      <c r="BP212" s="72"/>
      <c r="BQ212" s="72"/>
      <c r="BR212" s="72"/>
      <c r="BS212" s="72"/>
      <c r="BT212" s="72"/>
      <c r="BU212" s="72"/>
      <c r="BV212" s="7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>
        <v>600</v>
      </c>
      <c r="CO212" s="63"/>
      <c r="CP212" s="63"/>
      <c r="CQ212" s="63"/>
      <c r="CR212" s="63"/>
      <c r="CS212" s="63"/>
      <c r="CT212" s="63"/>
      <c r="CU212" s="63"/>
      <c r="CV212" s="62">
        <f t="shared" si="11"/>
        <v>233009.09589041097</v>
      </c>
      <c r="CW212" s="62"/>
      <c r="CX212" s="62"/>
      <c r="CY212" s="62"/>
      <c r="CZ212" s="62"/>
      <c r="DA212" s="62"/>
      <c r="DB212" s="62"/>
      <c r="DC212" s="62"/>
      <c r="DD212" s="62"/>
      <c r="DE212" s="64"/>
    </row>
    <row r="213" spans="1:109" s="130" customFormat="1" ht="23.25" customHeight="1" x14ac:dyDescent="0.2">
      <c r="A213" s="81" t="s">
        <v>276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58" t="s">
        <v>271</v>
      </c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9" t="s">
        <v>82</v>
      </c>
      <c r="AE213" s="59"/>
      <c r="AF213" s="59"/>
      <c r="AG213" s="60">
        <v>3</v>
      </c>
      <c r="AH213" s="60"/>
      <c r="AI213" s="60"/>
      <c r="AJ213" s="60"/>
      <c r="AK213" s="65">
        <v>5678</v>
      </c>
      <c r="AL213" s="66"/>
      <c r="AM213" s="66"/>
      <c r="AN213" s="66"/>
      <c r="AO213" s="66"/>
      <c r="AP213" s="67"/>
      <c r="AQ213" s="62">
        <f t="shared" si="9"/>
        <v>204408</v>
      </c>
      <c r="AR213" s="62"/>
      <c r="AS213" s="62"/>
      <c r="AT213" s="62"/>
      <c r="AU213" s="62"/>
      <c r="AV213" s="62"/>
      <c r="AW213" s="62"/>
      <c r="AX213" s="62"/>
      <c r="AY213" s="68"/>
      <c r="AZ213" s="69"/>
      <c r="BA213" s="69"/>
      <c r="BB213" s="69"/>
      <c r="BC213" s="69"/>
      <c r="BD213" s="69"/>
      <c r="BE213" s="69"/>
      <c r="BF213" s="70"/>
      <c r="BG213" s="63"/>
      <c r="BH213" s="63"/>
      <c r="BI213" s="63"/>
      <c r="BJ213" s="63"/>
      <c r="BK213" s="63"/>
      <c r="BL213" s="63"/>
      <c r="BM213" s="63"/>
      <c r="BN213" s="63"/>
      <c r="BO213" s="71">
        <f t="shared" si="10"/>
        <v>28001.095890410961</v>
      </c>
      <c r="BP213" s="72"/>
      <c r="BQ213" s="72"/>
      <c r="BR213" s="72"/>
      <c r="BS213" s="72"/>
      <c r="BT213" s="72"/>
      <c r="BU213" s="72"/>
      <c r="BV213" s="7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2">
        <f t="shared" si="11"/>
        <v>232409.09589041097</v>
      </c>
      <c r="CW213" s="62"/>
      <c r="CX213" s="62"/>
      <c r="CY213" s="62"/>
      <c r="CZ213" s="62"/>
      <c r="DA213" s="62"/>
      <c r="DB213" s="62"/>
      <c r="DC213" s="62"/>
      <c r="DD213" s="62"/>
      <c r="DE213" s="64"/>
    </row>
    <row r="214" spans="1:109" s="130" customFormat="1" ht="23.25" customHeight="1" x14ac:dyDescent="0.2">
      <c r="A214" s="81" t="s">
        <v>277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58" t="s">
        <v>271</v>
      </c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9" t="s">
        <v>82</v>
      </c>
      <c r="AE214" s="59"/>
      <c r="AF214" s="59"/>
      <c r="AG214" s="60">
        <v>3</v>
      </c>
      <c r="AH214" s="60"/>
      <c r="AI214" s="60"/>
      <c r="AJ214" s="60"/>
      <c r="AK214" s="65">
        <v>6776</v>
      </c>
      <c r="AL214" s="66"/>
      <c r="AM214" s="66"/>
      <c r="AN214" s="66"/>
      <c r="AO214" s="66"/>
      <c r="AP214" s="67"/>
      <c r="AQ214" s="62">
        <f t="shared" si="9"/>
        <v>243936</v>
      </c>
      <c r="AR214" s="62"/>
      <c r="AS214" s="62"/>
      <c r="AT214" s="62"/>
      <c r="AU214" s="62"/>
      <c r="AV214" s="62"/>
      <c r="AW214" s="62"/>
      <c r="AX214" s="62"/>
      <c r="AY214" s="68"/>
      <c r="AZ214" s="69"/>
      <c r="BA214" s="69"/>
      <c r="BB214" s="69"/>
      <c r="BC214" s="69"/>
      <c r="BD214" s="69"/>
      <c r="BE214" s="69"/>
      <c r="BF214" s="70"/>
      <c r="BG214" s="63"/>
      <c r="BH214" s="63"/>
      <c r="BI214" s="63"/>
      <c r="BJ214" s="63"/>
      <c r="BK214" s="63"/>
      <c r="BL214" s="63"/>
      <c r="BM214" s="63"/>
      <c r="BN214" s="63"/>
      <c r="BO214" s="71">
        <f t="shared" si="10"/>
        <v>33415.890410958906</v>
      </c>
      <c r="BP214" s="72"/>
      <c r="BQ214" s="72"/>
      <c r="BR214" s="72"/>
      <c r="BS214" s="72"/>
      <c r="BT214" s="72"/>
      <c r="BU214" s="72"/>
      <c r="BV214" s="7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>
        <v>600</v>
      </c>
      <c r="CO214" s="63"/>
      <c r="CP214" s="63"/>
      <c r="CQ214" s="63"/>
      <c r="CR214" s="63"/>
      <c r="CS214" s="63"/>
      <c r="CT214" s="63"/>
      <c r="CU214" s="63"/>
      <c r="CV214" s="62">
        <f t="shared" si="11"/>
        <v>277951.89041095891</v>
      </c>
      <c r="CW214" s="62"/>
      <c r="CX214" s="62"/>
      <c r="CY214" s="62"/>
      <c r="CZ214" s="62"/>
      <c r="DA214" s="62"/>
      <c r="DB214" s="62"/>
      <c r="DC214" s="62"/>
      <c r="DD214" s="62"/>
      <c r="DE214" s="64"/>
    </row>
    <row r="215" spans="1:109" s="130" customFormat="1" ht="23.25" customHeight="1" x14ac:dyDescent="0.2">
      <c r="A215" s="81" t="s">
        <v>278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58" t="s">
        <v>271</v>
      </c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9" t="s">
        <v>82</v>
      </c>
      <c r="AE215" s="59"/>
      <c r="AF215" s="59"/>
      <c r="AG215" s="60">
        <v>3</v>
      </c>
      <c r="AH215" s="60"/>
      <c r="AI215" s="60"/>
      <c r="AJ215" s="60"/>
      <c r="AK215" s="65">
        <v>5678</v>
      </c>
      <c r="AL215" s="66"/>
      <c r="AM215" s="66"/>
      <c r="AN215" s="66"/>
      <c r="AO215" s="66"/>
      <c r="AP215" s="67"/>
      <c r="AQ215" s="62">
        <f t="shared" si="9"/>
        <v>204408</v>
      </c>
      <c r="AR215" s="62"/>
      <c r="AS215" s="62"/>
      <c r="AT215" s="62"/>
      <c r="AU215" s="62"/>
      <c r="AV215" s="62"/>
      <c r="AW215" s="62"/>
      <c r="AX215" s="62"/>
      <c r="AY215" s="68"/>
      <c r="AZ215" s="69"/>
      <c r="BA215" s="69"/>
      <c r="BB215" s="69"/>
      <c r="BC215" s="69"/>
      <c r="BD215" s="69"/>
      <c r="BE215" s="69"/>
      <c r="BF215" s="70"/>
      <c r="BG215" s="63"/>
      <c r="BH215" s="63"/>
      <c r="BI215" s="63"/>
      <c r="BJ215" s="63"/>
      <c r="BK215" s="63"/>
      <c r="BL215" s="63"/>
      <c r="BM215" s="63"/>
      <c r="BN215" s="63"/>
      <c r="BO215" s="71">
        <f t="shared" si="10"/>
        <v>28001.095890410961</v>
      </c>
      <c r="BP215" s="72"/>
      <c r="BQ215" s="72"/>
      <c r="BR215" s="72"/>
      <c r="BS215" s="72"/>
      <c r="BT215" s="72"/>
      <c r="BU215" s="72"/>
      <c r="BV215" s="7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>
        <v>600</v>
      </c>
      <c r="CO215" s="63"/>
      <c r="CP215" s="63"/>
      <c r="CQ215" s="63"/>
      <c r="CR215" s="63"/>
      <c r="CS215" s="63"/>
      <c r="CT215" s="63"/>
      <c r="CU215" s="63"/>
      <c r="CV215" s="62">
        <f t="shared" si="11"/>
        <v>233009.09589041097</v>
      </c>
      <c r="CW215" s="62"/>
      <c r="CX215" s="62"/>
      <c r="CY215" s="62"/>
      <c r="CZ215" s="62"/>
      <c r="DA215" s="62"/>
      <c r="DB215" s="62"/>
      <c r="DC215" s="62"/>
      <c r="DD215" s="62"/>
      <c r="DE215" s="64"/>
    </row>
    <row r="216" spans="1:109" s="130" customFormat="1" ht="23.25" customHeight="1" x14ac:dyDescent="0.2">
      <c r="A216" s="81" t="s">
        <v>279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58" t="s">
        <v>271</v>
      </c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9" t="s">
        <v>82</v>
      </c>
      <c r="AE216" s="59"/>
      <c r="AF216" s="59"/>
      <c r="AG216" s="60">
        <v>1</v>
      </c>
      <c r="AH216" s="60"/>
      <c r="AI216" s="60"/>
      <c r="AJ216" s="60"/>
      <c r="AK216" s="65">
        <v>5678</v>
      </c>
      <c r="AL216" s="66"/>
      <c r="AM216" s="66"/>
      <c r="AN216" s="66"/>
      <c r="AO216" s="66"/>
      <c r="AP216" s="67"/>
      <c r="AQ216" s="62">
        <f t="shared" si="9"/>
        <v>68136</v>
      </c>
      <c r="AR216" s="62"/>
      <c r="AS216" s="62"/>
      <c r="AT216" s="62"/>
      <c r="AU216" s="62"/>
      <c r="AV216" s="62"/>
      <c r="AW216" s="62"/>
      <c r="AX216" s="62"/>
      <c r="AY216" s="68"/>
      <c r="AZ216" s="69"/>
      <c r="BA216" s="69"/>
      <c r="BB216" s="69"/>
      <c r="BC216" s="69"/>
      <c r="BD216" s="69"/>
      <c r="BE216" s="69"/>
      <c r="BF216" s="70"/>
      <c r="BG216" s="63"/>
      <c r="BH216" s="63"/>
      <c r="BI216" s="63"/>
      <c r="BJ216" s="63"/>
      <c r="BK216" s="63"/>
      <c r="BL216" s="63"/>
      <c r="BM216" s="63"/>
      <c r="BN216" s="63"/>
      <c r="BO216" s="71">
        <f t="shared" si="10"/>
        <v>9333.698630136987</v>
      </c>
      <c r="BP216" s="72"/>
      <c r="BQ216" s="72"/>
      <c r="BR216" s="72"/>
      <c r="BS216" s="72"/>
      <c r="BT216" s="72"/>
      <c r="BU216" s="72"/>
      <c r="BV216" s="7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>
        <v>600</v>
      </c>
      <c r="CO216" s="63"/>
      <c r="CP216" s="63"/>
      <c r="CQ216" s="63"/>
      <c r="CR216" s="63"/>
      <c r="CS216" s="63"/>
      <c r="CT216" s="63"/>
      <c r="CU216" s="63"/>
      <c r="CV216" s="62">
        <f t="shared" si="11"/>
        <v>78069.698630136991</v>
      </c>
      <c r="CW216" s="62"/>
      <c r="CX216" s="62"/>
      <c r="CY216" s="62"/>
      <c r="CZ216" s="62"/>
      <c r="DA216" s="62"/>
      <c r="DB216" s="62"/>
      <c r="DC216" s="62"/>
      <c r="DD216" s="62"/>
      <c r="DE216" s="64"/>
    </row>
    <row r="217" spans="1:109" s="130" customFormat="1" ht="23.25" customHeight="1" x14ac:dyDescent="0.2">
      <c r="A217" s="81" t="s">
        <v>280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58" t="s">
        <v>23</v>
      </c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9" t="s">
        <v>39</v>
      </c>
      <c r="AE217" s="59"/>
      <c r="AF217" s="59"/>
      <c r="AG217" s="60">
        <v>1</v>
      </c>
      <c r="AH217" s="60"/>
      <c r="AI217" s="60"/>
      <c r="AJ217" s="60"/>
      <c r="AK217" s="65">
        <v>6427</v>
      </c>
      <c r="AL217" s="66"/>
      <c r="AM217" s="66"/>
      <c r="AN217" s="66"/>
      <c r="AO217" s="66"/>
      <c r="AP217" s="67"/>
      <c r="AQ217" s="62">
        <f t="shared" si="9"/>
        <v>77124</v>
      </c>
      <c r="AR217" s="62"/>
      <c r="AS217" s="62"/>
      <c r="AT217" s="62"/>
      <c r="AU217" s="62"/>
      <c r="AV217" s="62"/>
      <c r="AW217" s="62"/>
      <c r="AX217" s="62"/>
      <c r="AY217" s="68"/>
      <c r="AZ217" s="69"/>
      <c r="BA217" s="69"/>
      <c r="BB217" s="69"/>
      <c r="BC217" s="69"/>
      <c r="BD217" s="69"/>
      <c r="BE217" s="69"/>
      <c r="BF217" s="70"/>
      <c r="BG217" s="63"/>
      <c r="BH217" s="63"/>
      <c r="BI217" s="63"/>
      <c r="BJ217" s="63"/>
      <c r="BK217" s="63"/>
      <c r="BL217" s="63"/>
      <c r="BM217" s="63"/>
      <c r="BN217" s="63"/>
      <c r="BO217" s="71">
        <f t="shared" si="10"/>
        <v>10564.931506849316</v>
      </c>
      <c r="BP217" s="72"/>
      <c r="BQ217" s="72"/>
      <c r="BR217" s="72"/>
      <c r="BS217" s="72"/>
      <c r="BT217" s="72"/>
      <c r="BU217" s="72"/>
      <c r="BV217" s="7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2">
        <f t="shared" si="11"/>
        <v>87688.931506849316</v>
      </c>
      <c r="CW217" s="62"/>
      <c r="CX217" s="62"/>
      <c r="CY217" s="62"/>
      <c r="CZ217" s="62"/>
      <c r="DA217" s="62"/>
      <c r="DB217" s="62"/>
      <c r="DC217" s="62"/>
      <c r="DD217" s="62"/>
      <c r="DE217" s="64"/>
    </row>
    <row r="218" spans="1:109" s="130" customFormat="1" ht="23.25" customHeight="1" x14ac:dyDescent="0.2">
      <c r="A218" s="81" t="s">
        <v>281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58" t="s">
        <v>23</v>
      </c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9" t="s">
        <v>39</v>
      </c>
      <c r="AE218" s="59"/>
      <c r="AF218" s="59"/>
      <c r="AG218" s="60">
        <v>4</v>
      </c>
      <c r="AH218" s="60"/>
      <c r="AI218" s="60"/>
      <c r="AJ218" s="60"/>
      <c r="AK218" s="65">
        <v>10302</v>
      </c>
      <c r="AL218" s="66"/>
      <c r="AM218" s="66"/>
      <c r="AN218" s="66"/>
      <c r="AO218" s="66"/>
      <c r="AP218" s="67"/>
      <c r="AQ218" s="62">
        <f t="shared" si="9"/>
        <v>494496</v>
      </c>
      <c r="AR218" s="62"/>
      <c r="AS218" s="62"/>
      <c r="AT218" s="62"/>
      <c r="AU218" s="62"/>
      <c r="AV218" s="62"/>
      <c r="AW218" s="62"/>
      <c r="AX218" s="62"/>
      <c r="AY218" s="68"/>
      <c r="AZ218" s="69"/>
      <c r="BA218" s="69"/>
      <c r="BB218" s="69"/>
      <c r="BC218" s="69"/>
      <c r="BD218" s="69"/>
      <c r="BE218" s="69"/>
      <c r="BF218" s="70"/>
      <c r="BG218" s="63"/>
      <c r="BH218" s="63"/>
      <c r="BI218" s="63"/>
      <c r="BJ218" s="63"/>
      <c r="BK218" s="63"/>
      <c r="BL218" s="63"/>
      <c r="BM218" s="63"/>
      <c r="BN218" s="63"/>
      <c r="BO218" s="71">
        <f t="shared" si="10"/>
        <v>67739.178082191778</v>
      </c>
      <c r="BP218" s="72"/>
      <c r="BQ218" s="72"/>
      <c r="BR218" s="72"/>
      <c r="BS218" s="72"/>
      <c r="BT218" s="72"/>
      <c r="BU218" s="72"/>
      <c r="BV218" s="7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2">
        <f t="shared" si="11"/>
        <v>562235.17808219173</v>
      </c>
      <c r="CW218" s="62"/>
      <c r="CX218" s="62"/>
      <c r="CY218" s="62"/>
      <c r="CZ218" s="62"/>
      <c r="DA218" s="62"/>
      <c r="DB218" s="62"/>
      <c r="DC218" s="62"/>
      <c r="DD218" s="62"/>
      <c r="DE218" s="64"/>
    </row>
    <row r="219" spans="1:109" s="130" customFormat="1" ht="23.25" customHeight="1" x14ac:dyDescent="0.2">
      <c r="A219" s="81" t="s">
        <v>282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58" t="s">
        <v>23</v>
      </c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9" t="s">
        <v>39</v>
      </c>
      <c r="AE219" s="59"/>
      <c r="AF219" s="59"/>
      <c r="AG219" s="60">
        <v>3</v>
      </c>
      <c r="AH219" s="60"/>
      <c r="AI219" s="60"/>
      <c r="AJ219" s="60"/>
      <c r="AK219" s="65">
        <v>10302</v>
      </c>
      <c r="AL219" s="66"/>
      <c r="AM219" s="66"/>
      <c r="AN219" s="66"/>
      <c r="AO219" s="66"/>
      <c r="AP219" s="67"/>
      <c r="AQ219" s="62">
        <f t="shared" si="9"/>
        <v>370872</v>
      </c>
      <c r="AR219" s="62"/>
      <c r="AS219" s="62"/>
      <c r="AT219" s="62"/>
      <c r="AU219" s="62"/>
      <c r="AV219" s="62"/>
      <c r="AW219" s="62"/>
      <c r="AX219" s="62"/>
      <c r="AY219" s="68"/>
      <c r="AZ219" s="69"/>
      <c r="BA219" s="69"/>
      <c r="BB219" s="69"/>
      <c r="BC219" s="69"/>
      <c r="BD219" s="69"/>
      <c r="BE219" s="69"/>
      <c r="BF219" s="70"/>
      <c r="BG219" s="63"/>
      <c r="BH219" s="63"/>
      <c r="BI219" s="63"/>
      <c r="BJ219" s="63"/>
      <c r="BK219" s="63"/>
      <c r="BL219" s="63"/>
      <c r="BM219" s="63"/>
      <c r="BN219" s="63"/>
      <c r="BO219" s="71">
        <f t="shared" si="10"/>
        <v>50804.383561643837</v>
      </c>
      <c r="BP219" s="72"/>
      <c r="BQ219" s="72"/>
      <c r="BR219" s="72"/>
      <c r="BS219" s="72"/>
      <c r="BT219" s="72"/>
      <c r="BU219" s="72"/>
      <c r="BV219" s="7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2">
        <f t="shared" si="11"/>
        <v>421676.38356164383</v>
      </c>
      <c r="CW219" s="62"/>
      <c r="CX219" s="62"/>
      <c r="CY219" s="62"/>
      <c r="CZ219" s="62"/>
      <c r="DA219" s="62"/>
      <c r="DB219" s="62"/>
      <c r="DC219" s="62"/>
      <c r="DD219" s="62"/>
      <c r="DE219" s="64"/>
    </row>
    <row r="220" spans="1:109" s="130" customFormat="1" ht="23.25" customHeight="1" x14ac:dyDescent="0.2">
      <c r="A220" s="81" t="s">
        <v>283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58" t="s">
        <v>23</v>
      </c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9" t="s">
        <v>39</v>
      </c>
      <c r="AE220" s="59"/>
      <c r="AF220" s="59"/>
      <c r="AG220" s="60">
        <v>3</v>
      </c>
      <c r="AH220" s="60"/>
      <c r="AI220" s="60"/>
      <c r="AJ220" s="60"/>
      <c r="AK220" s="65">
        <v>5410</v>
      </c>
      <c r="AL220" s="66"/>
      <c r="AM220" s="66"/>
      <c r="AN220" s="66"/>
      <c r="AO220" s="66"/>
      <c r="AP220" s="67"/>
      <c r="AQ220" s="62">
        <f t="shared" si="9"/>
        <v>194760</v>
      </c>
      <c r="AR220" s="62"/>
      <c r="AS220" s="62"/>
      <c r="AT220" s="62"/>
      <c r="AU220" s="62"/>
      <c r="AV220" s="62"/>
      <c r="AW220" s="62"/>
      <c r="AX220" s="62"/>
      <c r="AY220" s="68"/>
      <c r="AZ220" s="69"/>
      <c r="BA220" s="69"/>
      <c r="BB220" s="69"/>
      <c r="BC220" s="69"/>
      <c r="BD220" s="69"/>
      <c r="BE220" s="69"/>
      <c r="BF220" s="70"/>
      <c r="BG220" s="63"/>
      <c r="BH220" s="63"/>
      <c r="BI220" s="63"/>
      <c r="BJ220" s="63"/>
      <c r="BK220" s="63"/>
      <c r="BL220" s="63"/>
      <c r="BM220" s="63"/>
      <c r="BN220" s="63"/>
      <c r="BO220" s="71">
        <f t="shared" si="10"/>
        <v>26679.452054794518</v>
      </c>
      <c r="BP220" s="72"/>
      <c r="BQ220" s="72"/>
      <c r="BR220" s="72"/>
      <c r="BS220" s="72"/>
      <c r="BT220" s="72"/>
      <c r="BU220" s="72"/>
      <c r="BV220" s="7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2">
        <f t="shared" si="11"/>
        <v>221439.45205479453</v>
      </c>
      <c r="CW220" s="62"/>
      <c r="CX220" s="62"/>
      <c r="CY220" s="62"/>
      <c r="CZ220" s="62"/>
      <c r="DA220" s="62"/>
      <c r="DB220" s="62"/>
      <c r="DC220" s="62"/>
      <c r="DD220" s="62"/>
      <c r="DE220" s="64"/>
    </row>
    <row r="221" spans="1:109" s="130" customFormat="1" ht="23.25" customHeight="1" x14ac:dyDescent="0.2">
      <c r="A221" s="81" t="s">
        <v>284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58" t="s">
        <v>23</v>
      </c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9" t="s">
        <v>39</v>
      </c>
      <c r="AE221" s="59"/>
      <c r="AF221" s="59"/>
      <c r="AG221" s="60">
        <v>3</v>
      </c>
      <c r="AH221" s="60"/>
      <c r="AI221" s="60"/>
      <c r="AJ221" s="60"/>
      <c r="AK221" s="65">
        <v>9559</v>
      </c>
      <c r="AL221" s="66"/>
      <c r="AM221" s="66"/>
      <c r="AN221" s="66"/>
      <c r="AO221" s="66"/>
      <c r="AP221" s="67"/>
      <c r="AQ221" s="62">
        <f t="shared" si="9"/>
        <v>344124</v>
      </c>
      <c r="AR221" s="62"/>
      <c r="AS221" s="62"/>
      <c r="AT221" s="62"/>
      <c r="AU221" s="62"/>
      <c r="AV221" s="62"/>
      <c r="AW221" s="62"/>
      <c r="AX221" s="62"/>
      <c r="AY221" s="68"/>
      <c r="AZ221" s="69"/>
      <c r="BA221" s="69"/>
      <c r="BB221" s="69"/>
      <c r="BC221" s="69"/>
      <c r="BD221" s="69"/>
      <c r="BE221" s="69"/>
      <c r="BF221" s="70"/>
      <c r="BG221" s="63"/>
      <c r="BH221" s="63"/>
      <c r="BI221" s="63"/>
      <c r="BJ221" s="63"/>
      <c r="BK221" s="63"/>
      <c r="BL221" s="63"/>
      <c r="BM221" s="63"/>
      <c r="BN221" s="63"/>
      <c r="BO221" s="71">
        <f t="shared" si="10"/>
        <v>47140.273972602736</v>
      </c>
      <c r="BP221" s="72"/>
      <c r="BQ221" s="72"/>
      <c r="BR221" s="72"/>
      <c r="BS221" s="72"/>
      <c r="BT221" s="72"/>
      <c r="BU221" s="72"/>
      <c r="BV221" s="7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2">
        <f t="shared" si="11"/>
        <v>391264.27397260274</v>
      </c>
      <c r="CW221" s="62"/>
      <c r="CX221" s="62"/>
      <c r="CY221" s="62"/>
      <c r="CZ221" s="62"/>
      <c r="DA221" s="62"/>
      <c r="DB221" s="62"/>
      <c r="DC221" s="62"/>
      <c r="DD221" s="62"/>
      <c r="DE221" s="64"/>
    </row>
    <row r="222" spans="1:109" s="130" customFormat="1" ht="23.25" customHeight="1" x14ac:dyDescent="0.2">
      <c r="A222" s="81" t="s">
        <v>2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58" t="s">
        <v>23</v>
      </c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9" t="s">
        <v>39</v>
      </c>
      <c r="AE222" s="59"/>
      <c r="AF222" s="59"/>
      <c r="AG222" s="60">
        <v>3</v>
      </c>
      <c r="AH222" s="60"/>
      <c r="AI222" s="60"/>
      <c r="AJ222" s="60"/>
      <c r="AK222" s="65">
        <v>6427</v>
      </c>
      <c r="AL222" s="66"/>
      <c r="AM222" s="66"/>
      <c r="AN222" s="66"/>
      <c r="AO222" s="66"/>
      <c r="AP222" s="67"/>
      <c r="AQ222" s="62">
        <f t="shared" si="9"/>
        <v>231372</v>
      </c>
      <c r="AR222" s="62"/>
      <c r="AS222" s="62"/>
      <c r="AT222" s="62"/>
      <c r="AU222" s="62"/>
      <c r="AV222" s="62"/>
      <c r="AW222" s="62"/>
      <c r="AX222" s="62"/>
      <c r="AY222" s="68"/>
      <c r="AZ222" s="69"/>
      <c r="BA222" s="69"/>
      <c r="BB222" s="69"/>
      <c r="BC222" s="69"/>
      <c r="BD222" s="69"/>
      <c r="BE222" s="69"/>
      <c r="BF222" s="70"/>
      <c r="BG222" s="63"/>
      <c r="BH222" s="63"/>
      <c r="BI222" s="63"/>
      <c r="BJ222" s="63"/>
      <c r="BK222" s="63"/>
      <c r="BL222" s="63"/>
      <c r="BM222" s="63"/>
      <c r="BN222" s="63"/>
      <c r="BO222" s="71">
        <f t="shared" si="10"/>
        <v>31694.794520547948</v>
      </c>
      <c r="BP222" s="72"/>
      <c r="BQ222" s="72"/>
      <c r="BR222" s="72"/>
      <c r="BS222" s="72"/>
      <c r="BT222" s="72"/>
      <c r="BU222" s="72"/>
      <c r="BV222" s="7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>
        <v>1200</v>
      </c>
      <c r="CO222" s="63"/>
      <c r="CP222" s="63"/>
      <c r="CQ222" s="63"/>
      <c r="CR222" s="63"/>
      <c r="CS222" s="63"/>
      <c r="CT222" s="63"/>
      <c r="CU222" s="63"/>
      <c r="CV222" s="62">
        <f t="shared" si="11"/>
        <v>264266.79452054796</v>
      </c>
      <c r="CW222" s="62"/>
      <c r="CX222" s="62"/>
      <c r="CY222" s="62"/>
      <c r="CZ222" s="62"/>
      <c r="DA222" s="62"/>
      <c r="DB222" s="62"/>
      <c r="DC222" s="62"/>
      <c r="DD222" s="62"/>
      <c r="DE222" s="64"/>
    </row>
    <row r="223" spans="1:109" s="130" customFormat="1" ht="23.25" hidden="1" customHeight="1" x14ac:dyDescent="0.2">
      <c r="A223" s="94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7"/>
      <c r="AE223" s="97"/>
      <c r="AF223" s="97"/>
      <c r="AG223" s="98"/>
      <c r="AH223" s="98"/>
      <c r="AI223" s="98"/>
      <c r="AJ223" s="98"/>
      <c r="AK223" s="99"/>
      <c r="AL223" s="100"/>
      <c r="AM223" s="100"/>
      <c r="AN223" s="100"/>
      <c r="AO223" s="100"/>
      <c r="AP223" s="101"/>
      <c r="AQ223" s="102">
        <v>15092</v>
      </c>
      <c r="AR223" s="103"/>
      <c r="AS223" s="103"/>
      <c r="AT223" s="103"/>
      <c r="AU223" s="103"/>
      <c r="AV223" s="103"/>
      <c r="AW223" s="103"/>
      <c r="AX223" s="104"/>
      <c r="AY223" s="105"/>
      <c r="AZ223" s="106"/>
      <c r="BA223" s="106"/>
      <c r="BB223" s="106"/>
      <c r="BC223" s="106"/>
      <c r="BD223" s="106"/>
      <c r="BE223" s="106"/>
      <c r="BF223" s="107"/>
      <c r="BG223" s="108"/>
      <c r="BH223" s="108"/>
      <c r="BI223" s="108"/>
      <c r="BJ223" s="108"/>
      <c r="BK223" s="108"/>
      <c r="BL223" s="108"/>
      <c r="BM223" s="108"/>
      <c r="BN223" s="108"/>
      <c r="BO223" s="109"/>
      <c r="BP223" s="110"/>
      <c r="BQ223" s="110"/>
      <c r="BR223" s="110"/>
      <c r="BS223" s="110"/>
      <c r="BT223" s="110"/>
      <c r="BU223" s="110"/>
      <c r="BV223" s="111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3"/>
    </row>
    <row r="224" spans="1:109" s="130" customFormat="1" ht="23.25" customHeight="1" thickBot="1" x14ac:dyDescent="0.25">
      <c r="A224" s="81" t="s">
        <v>285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58" t="s">
        <v>23</v>
      </c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9" t="s">
        <v>39</v>
      </c>
      <c r="AE224" s="59"/>
      <c r="AF224" s="59"/>
      <c r="AG224" s="60">
        <v>4</v>
      </c>
      <c r="AH224" s="60"/>
      <c r="AI224" s="60"/>
      <c r="AJ224" s="60"/>
      <c r="AK224" s="65">
        <v>6427</v>
      </c>
      <c r="AL224" s="66"/>
      <c r="AM224" s="66"/>
      <c r="AN224" s="66"/>
      <c r="AO224" s="66"/>
      <c r="AP224" s="67"/>
      <c r="AQ224" s="62">
        <f t="shared" si="9"/>
        <v>308496</v>
      </c>
      <c r="AR224" s="62"/>
      <c r="AS224" s="62"/>
      <c r="AT224" s="62"/>
      <c r="AU224" s="62"/>
      <c r="AV224" s="62"/>
      <c r="AW224" s="62"/>
      <c r="AX224" s="62"/>
      <c r="AY224" s="68"/>
      <c r="AZ224" s="69"/>
      <c r="BA224" s="69"/>
      <c r="BB224" s="69"/>
      <c r="BC224" s="69"/>
      <c r="BD224" s="69"/>
      <c r="BE224" s="69"/>
      <c r="BF224" s="70"/>
      <c r="BG224" s="63"/>
      <c r="BH224" s="63"/>
      <c r="BI224" s="63"/>
      <c r="BJ224" s="63"/>
      <c r="BK224" s="63"/>
      <c r="BL224" s="63"/>
      <c r="BM224" s="63"/>
      <c r="BN224" s="63"/>
      <c r="BO224" s="71">
        <f>(AQ224/365)*50</f>
        <v>42259.726027397264</v>
      </c>
      <c r="BP224" s="72"/>
      <c r="BQ224" s="72"/>
      <c r="BR224" s="72"/>
      <c r="BS224" s="72"/>
      <c r="BT224" s="72"/>
      <c r="BU224" s="72"/>
      <c r="BV224" s="7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>
        <v>2400</v>
      </c>
      <c r="CO224" s="63"/>
      <c r="CP224" s="63"/>
      <c r="CQ224" s="63"/>
      <c r="CR224" s="63"/>
      <c r="CS224" s="63"/>
      <c r="CT224" s="63"/>
      <c r="CU224" s="63"/>
      <c r="CV224" s="62">
        <f t="shared" si="11"/>
        <v>353155.72602739726</v>
      </c>
      <c r="CW224" s="62"/>
      <c r="CX224" s="62"/>
      <c r="CY224" s="62"/>
      <c r="CZ224" s="62"/>
      <c r="DA224" s="62"/>
      <c r="DB224" s="62"/>
      <c r="DC224" s="62"/>
      <c r="DD224" s="62"/>
      <c r="DE224" s="64"/>
    </row>
    <row r="225" spans="1:110" s="130" customFormat="1" ht="24.95" customHeight="1" thickBot="1" x14ac:dyDescent="0.3">
      <c r="A225" s="114" t="s">
        <v>286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6"/>
      <c r="AG225" s="117">
        <f>SUM(AG8:AJ224)</f>
        <v>347</v>
      </c>
      <c r="AH225" s="117"/>
      <c r="AI225" s="117"/>
      <c r="AJ225" s="117"/>
      <c r="AK225" s="118">
        <f>SUM(AK8:AP224)</f>
        <v>2253023</v>
      </c>
      <c r="AL225" s="118"/>
      <c r="AM225" s="118"/>
      <c r="AN225" s="118"/>
      <c r="AO225" s="118"/>
      <c r="AP225" s="118"/>
      <c r="AQ225" s="119">
        <f>SUM(AQ8:AX224)</f>
        <v>41719784</v>
      </c>
      <c r="AR225" s="119"/>
      <c r="AS225" s="119"/>
      <c r="AT225" s="119"/>
      <c r="AU225" s="119"/>
      <c r="AV225" s="119"/>
      <c r="AW225" s="119"/>
      <c r="AX225" s="119"/>
      <c r="AY225" s="119">
        <f>SUM(AY8:BF224)</f>
        <v>0</v>
      </c>
      <c r="AZ225" s="119"/>
      <c r="BA225" s="119"/>
      <c r="BB225" s="119"/>
      <c r="BC225" s="119"/>
      <c r="BD225" s="119"/>
      <c r="BE225" s="119"/>
      <c r="BF225" s="119"/>
      <c r="BG225" s="119">
        <f>SUM(BG8:BN224)</f>
        <v>0</v>
      </c>
      <c r="BH225" s="119"/>
      <c r="BI225" s="119"/>
      <c r="BJ225" s="119"/>
      <c r="BK225" s="119"/>
      <c r="BL225" s="119"/>
      <c r="BM225" s="119"/>
      <c r="BN225" s="119"/>
      <c r="BO225" s="119">
        <f>SUM(BO8:BV224)</f>
        <v>5712971.5068493159</v>
      </c>
      <c r="BP225" s="119"/>
      <c r="BQ225" s="119"/>
      <c r="BR225" s="119"/>
      <c r="BS225" s="119"/>
      <c r="BT225" s="119"/>
      <c r="BU225" s="119"/>
      <c r="BV225" s="119"/>
      <c r="BW225" s="119">
        <f>SUM(BW8:CD224)</f>
        <v>37826</v>
      </c>
      <c r="BX225" s="119"/>
      <c r="BY225" s="119"/>
      <c r="BZ225" s="119"/>
      <c r="CA225" s="119"/>
      <c r="CB225" s="119"/>
      <c r="CC225" s="119"/>
      <c r="CD225" s="119"/>
      <c r="CE225" s="119">
        <f>SUM(CE8:CM224)</f>
        <v>0</v>
      </c>
      <c r="CF225" s="119"/>
      <c r="CG225" s="119"/>
      <c r="CH225" s="119"/>
      <c r="CI225" s="119"/>
      <c r="CJ225" s="119"/>
      <c r="CK225" s="119"/>
      <c r="CL225" s="119"/>
      <c r="CM225" s="119"/>
      <c r="CN225" s="119">
        <f>SUM(CN8:CU224)</f>
        <v>40200</v>
      </c>
      <c r="CO225" s="119"/>
      <c r="CP225" s="119"/>
      <c r="CQ225" s="119"/>
      <c r="CR225" s="119"/>
      <c r="CS225" s="119"/>
      <c r="CT225" s="119"/>
      <c r="CU225" s="119"/>
      <c r="CV225" s="119">
        <f>SUM(CV8:DE224)</f>
        <v>47495689.506849319</v>
      </c>
      <c r="CW225" s="119"/>
      <c r="CX225" s="119"/>
      <c r="CY225" s="119"/>
      <c r="CZ225" s="119"/>
      <c r="DA225" s="119"/>
      <c r="DB225" s="119"/>
      <c r="DC225" s="119"/>
      <c r="DD225" s="119"/>
      <c r="DE225" s="120"/>
      <c r="DF225" s="135"/>
    </row>
    <row r="226" spans="1:110" s="130" customFormat="1" ht="12.75" x14ac:dyDescent="0.2"/>
    <row r="227" spans="1:110" s="130" customFormat="1" ht="27.75" customHeight="1" x14ac:dyDescent="0.2">
      <c r="A227" s="136" t="s">
        <v>288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</row>
    <row r="228" spans="1:110" s="130" customFormat="1" ht="12.75" x14ac:dyDescent="0.2">
      <c r="CV228" s="134"/>
      <c r="CW228" s="134"/>
      <c r="CX228" s="134"/>
      <c r="CY228" s="134"/>
      <c r="CZ228" s="134"/>
      <c r="DA228" s="134"/>
      <c r="DB228" s="134"/>
      <c r="DC228" s="134"/>
      <c r="DD228" s="134"/>
    </row>
    <row r="229" spans="1:110" s="130" customFormat="1" ht="12.75" x14ac:dyDescent="0.2">
      <c r="A229" s="137" t="s">
        <v>289</v>
      </c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8">
        <v>4989893</v>
      </c>
      <c r="P229" s="138"/>
      <c r="Q229" s="138"/>
      <c r="R229" s="138"/>
    </row>
    <row r="230" spans="1:110" s="130" customFormat="1" ht="12.75" x14ac:dyDescent="0.2">
      <c r="A230" s="137" t="s">
        <v>290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9">
        <v>2506709</v>
      </c>
      <c r="P230" s="139"/>
      <c r="Q230" s="139"/>
      <c r="R230" s="139"/>
    </row>
    <row r="231" spans="1:110" s="130" customFormat="1" ht="15" customHeight="1" x14ac:dyDescent="0.2">
      <c r="A231" s="134" t="s">
        <v>291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8">
        <f>SUM(O229:R230)</f>
        <v>7496602</v>
      </c>
      <c r="P231" s="138"/>
      <c r="Q231" s="138"/>
      <c r="R231" s="138"/>
    </row>
    <row r="232" spans="1:110" s="130" customFormat="1" ht="12.75" x14ac:dyDescent="0.2"/>
    <row r="233" spans="1:110" s="130" customFormat="1" ht="12.75" hidden="1" x14ac:dyDescent="0.2"/>
    <row r="234" spans="1:110" s="130" customFormat="1" ht="12.75" hidden="1" x14ac:dyDescent="0.2">
      <c r="A234" s="55" t="s">
        <v>292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7"/>
      <c r="P234" s="58" t="s">
        <v>134</v>
      </c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9"/>
      <c r="AE234" s="59"/>
      <c r="AF234" s="59"/>
      <c r="AG234" s="60">
        <v>5</v>
      </c>
      <c r="AH234" s="60"/>
      <c r="AI234" s="60"/>
      <c r="AJ234" s="60"/>
      <c r="AK234" s="65">
        <v>8710</v>
      </c>
      <c r="AL234" s="66"/>
      <c r="AM234" s="66"/>
      <c r="AN234" s="66"/>
      <c r="AO234" s="66"/>
      <c r="AP234" s="67"/>
      <c r="AQ234" s="62">
        <f>AG234*AK234*12</f>
        <v>522600</v>
      </c>
      <c r="AR234" s="62"/>
      <c r="AS234" s="62"/>
      <c r="AT234" s="62"/>
      <c r="AU234" s="62"/>
      <c r="AV234" s="62"/>
      <c r="AW234" s="62"/>
      <c r="AX234" s="62"/>
      <c r="AY234" s="68"/>
      <c r="AZ234" s="69"/>
      <c r="BA234" s="69"/>
      <c r="BB234" s="69"/>
      <c r="BC234" s="69"/>
      <c r="BD234" s="69"/>
      <c r="BE234" s="69"/>
      <c r="BF234" s="70"/>
      <c r="BG234" s="63"/>
      <c r="BH234" s="63"/>
      <c r="BI234" s="63"/>
      <c r="BJ234" s="63"/>
      <c r="BK234" s="63"/>
      <c r="BL234" s="63"/>
      <c r="BM234" s="63"/>
      <c r="BN234" s="63"/>
      <c r="BO234" s="71">
        <f>AQ234/365*50</f>
        <v>71589.04109589041</v>
      </c>
      <c r="BP234" s="72"/>
      <c r="BQ234" s="72"/>
      <c r="BR234" s="72"/>
      <c r="BS234" s="72"/>
      <c r="BT234" s="72"/>
      <c r="BU234" s="72"/>
      <c r="BV234" s="7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2">
        <f>SUM(AQ234:CU234)</f>
        <v>594189.04109589045</v>
      </c>
      <c r="CW234" s="62"/>
      <c r="CX234" s="62"/>
      <c r="CY234" s="62"/>
      <c r="CZ234" s="62"/>
      <c r="DA234" s="62"/>
      <c r="DB234" s="62"/>
      <c r="DC234" s="62"/>
      <c r="DD234" s="62"/>
      <c r="DE234" s="64"/>
    </row>
    <row r="235" spans="1:110" s="130" customFormat="1" ht="12.75" hidden="1" x14ac:dyDescent="0.2">
      <c r="A235" s="81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58" t="s">
        <v>293</v>
      </c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9"/>
      <c r="AE235" s="59"/>
      <c r="AF235" s="59"/>
      <c r="AG235" s="60">
        <v>1</v>
      </c>
      <c r="AH235" s="60"/>
      <c r="AI235" s="60"/>
      <c r="AJ235" s="60"/>
      <c r="AK235" s="65">
        <v>1481365</v>
      </c>
      <c r="AL235" s="66"/>
      <c r="AM235" s="66"/>
      <c r="AN235" s="66"/>
      <c r="AO235" s="66"/>
      <c r="AP235" s="67"/>
      <c r="AQ235" s="62">
        <f>AG235*AK235*12</f>
        <v>17776380</v>
      </c>
      <c r="AR235" s="62"/>
      <c r="AS235" s="62"/>
      <c r="AT235" s="62"/>
      <c r="AU235" s="62"/>
      <c r="AV235" s="62"/>
      <c r="AW235" s="62"/>
      <c r="AX235" s="62"/>
      <c r="AY235" s="68"/>
      <c r="AZ235" s="69"/>
      <c r="BA235" s="69"/>
      <c r="BB235" s="69"/>
      <c r="BC235" s="69"/>
      <c r="BD235" s="69"/>
      <c r="BE235" s="69"/>
      <c r="BF235" s="70"/>
      <c r="BG235" s="63"/>
      <c r="BH235" s="63"/>
      <c r="BI235" s="63"/>
      <c r="BJ235" s="63"/>
      <c r="BK235" s="63"/>
      <c r="BL235" s="63"/>
      <c r="BM235" s="63"/>
      <c r="BN235" s="63"/>
      <c r="BO235" s="71">
        <f>AQ235/365*50</f>
        <v>2435120.5479452056</v>
      </c>
      <c r="BP235" s="72"/>
      <c r="BQ235" s="72"/>
      <c r="BR235" s="72"/>
      <c r="BS235" s="72"/>
      <c r="BT235" s="72"/>
      <c r="BU235" s="72"/>
      <c r="BV235" s="73"/>
      <c r="BW235" s="63">
        <v>23321</v>
      </c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2">
        <f>SUM(AQ235:CU235)</f>
        <v>20234821.547945205</v>
      </c>
      <c r="CW235" s="62"/>
      <c r="CX235" s="62"/>
      <c r="CY235" s="62"/>
      <c r="CZ235" s="62"/>
      <c r="DA235" s="62"/>
      <c r="DB235" s="62"/>
      <c r="DC235" s="62"/>
      <c r="DD235" s="62"/>
      <c r="DE235" s="64"/>
    </row>
    <row r="236" spans="1:110" s="130" customFormat="1" ht="12.75" hidden="1" x14ac:dyDescent="0.2">
      <c r="A236" s="81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58" t="s">
        <v>294</v>
      </c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9"/>
      <c r="AE236" s="59"/>
      <c r="AF236" s="59"/>
      <c r="AG236" s="60">
        <v>1</v>
      </c>
      <c r="AH236" s="60"/>
      <c r="AI236" s="60"/>
      <c r="AJ236" s="60"/>
      <c r="AK236" s="65">
        <v>38868</v>
      </c>
      <c r="AL236" s="66"/>
      <c r="AM236" s="66"/>
      <c r="AN236" s="66"/>
      <c r="AO236" s="66"/>
      <c r="AP236" s="67"/>
      <c r="AQ236" s="62">
        <f>AG236*AK236*12</f>
        <v>466416</v>
      </c>
      <c r="AR236" s="62"/>
      <c r="AS236" s="62"/>
      <c r="AT236" s="62"/>
      <c r="AU236" s="62"/>
      <c r="AV236" s="62"/>
      <c r="AW236" s="62"/>
      <c r="AX236" s="62"/>
      <c r="AY236" s="68"/>
      <c r="AZ236" s="69"/>
      <c r="BA236" s="69"/>
      <c r="BB236" s="69"/>
      <c r="BC236" s="69"/>
      <c r="BD236" s="69"/>
      <c r="BE236" s="69"/>
      <c r="BF236" s="70"/>
      <c r="BG236" s="63"/>
      <c r="BH236" s="63"/>
      <c r="BI236" s="63"/>
      <c r="BJ236" s="63"/>
      <c r="BK236" s="63"/>
      <c r="BL236" s="63"/>
      <c r="BM236" s="63"/>
      <c r="BN236" s="63"/>
      <c r="BO236" s="71"/>
      <c r="BP236" s="72"/>
      <c r="BQ236" s="72"/>
      <c r="BR236" s="72"/>
      <c r="BS236" s="72"/>
      <c r="BT236" s="72"/>
      <c r="BU236" s="72"/>
      <c r="BV236" s="7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2">
        <f>SUM(AQ236:CU236)</f>
        <v>466416</v>
      </c>
      <c r="CW236" s="62"/>
      <c r="CX236" s="62"/>
      <c r="CY236" s="62"/>
      <c r="CZ236" s="62"/>
      <c r="DA236" s="62"/>
      <c r="DB236" s="62"/>
      <c r="DC236" s="62"/>
      <c r="DD236" s="62"/>
      <c r="DE236" s="64"/>
    </row>
    <row r="237" spans="1:110" s="130" customFormat="1" ht="12.75" hidden="1" x14ac:dyDescent="0.2">
      <c r="A237" s="81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58" t="s">
        <v>295</v>
      </c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9"/>
      <c r="AE237" s="59"/>
      <c r="AF237" s="59"/>
      <c r="AG237" s="60">
        <v>1</v>
      </c>
      <c r="AH237" s="60"/>
      <c r="AI237" s="60"/>
      <c r="AJ237" s="60"/>
      <c r="AK237" s="65">
        <v>216545</v>
      </c>
      <c r="AL237" s="66"/>
      <c r="AM237" s="66"/>
      <c r="AN237" s="66"/>
      <c r="AO237" s="66"/>
      <c r="AP237" s="67"/>
      <c r="AQ237" s="62">
        <f>AG237*AK237*12</f>
        <v>2598540</v>
      </c>
      <c r="AR237" s="62"/>
      <c r="AS237" s="62"/>
      <c r="AT237" s="62"/>
      <c r="AU237" s="62"/>
      <c r="AV237" s="62"/>
      <c r="AW237" s="62"/>
      <c r="AX237" s="62"/>
      <c r="AY237" s="68"/>
      <c r="AZ237" s="69"/>
      <c r="BA237" s="69"/>
      <c r="BB237" s="69"/>
      <c r="BC237" s="69"/>
      <c r="BD237" s="69"/>
      <c r="BE237" s="69"/>
      <c r="BF237" s="70"/>
      <c r="BG237" s="63"/>
      <c r="BH237" s="63"/>
      <c r="BI237" s="63"/>
      <c r="BJ237" s="63"/>
      <c r="BK237" s="63"/>
      <c r="BL237" s="63"/>
      <c r="BM237" s="63"/>
      <c r="BN237" s="63"/>
      <c r="BO237" s="71">
        <f>SUM(BO225:BV235)</f>
        <v>8219681.0958904121</v>
      </c>
      <c r="BP237" s="72"/>
      <c r="BQ237" s="72"/>
      <c r="BR237" s="72"/>
      <c r="BS237" s="72"/>
      <c r="BT237" s="72"/>
      <c r="BU237" s="72"/>
      <c r="BV237" s="7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2">
        <f>SUM(AQ237:CU237)</f>
        <v>10818221.095890412</v>
      </c>
      <c r="CW237" s="62"/>
      <c r="CX237" s="62"/>
      <c r="CY237" s="62"/>
      <c r="CZ237" s="62"/>
      <c r="DA237" s="62"/>
      <c r="DB237" s="62"/>
      <c r="DC237" s="62"/>
      <c r="DD237" s="62"/>
      <c r="DE237" s="64"/>
    </row>
    <row r="238" spans="1:110" s="130" customFormat="1" ht="12.75" hidden="1" x14ac:dyDescent="0.2"/>
    <row r="239" spans="1:110" s="130" customFormat="1" ht="12.75" hidden="1" x14ac:dyDescent="0.2"/>
    <row r="240" spans="1:110" s="130" customFormat="1" ht="12.75" hidden="1" x14ac:dyDescent="0.2">
      <c r="A240" s="81" t="s">
        <v>296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58" t="s">
        <v>297</v>
      </c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9"/>
      <c r="AE240" s="59"/>
      <c r="AF240" s="59"/>
      <c r="AG240" s="60">
        <v>1</v>
      </c>
      <c r="AH240" s="60"/>
      <c r="AI240" s="60"/>
      <c r="AJ240" s="60"/>
      <c r="AK240" s="65"/>
      <c r="AL240" s="66"/>
      <c r="AM240" s="66"/>
      <c r="AN240" s="66"/>
      <c r="AO240" s="66"/>
      <c r="AP240" s="67"/>
      <c r="AQ240" s="62">
        <f>SUM(AQ194:AX224)</f>
        <v>14174840</v>
      </c>
      <c r="AR240" s="62"/>
      <c r="AS240" s="62"/>
      <c r="AT240" s="62"/>
      <c r="AU240" s="62"/>
      <c r="AV240" s="62"/>
      <c r="AW240" s="62"/>
      <c r="AX240" s="62"/>
      <c r="AY240" s="68"/>
      <c r="AZ240" s="69"/>
      <c r="BA240" s="69"/>
      <c r="BB240" s="69"/>
      <c r="BC240" s="69"/>
      <c r="BD240" s="69"/>
      <c r="BE240" s="69"/>
      <c r="BF240" s="70"/>
      <c r="BG240" s="63"/>
      <c r="BH240" s="63"/>
      <c r="BI240" s="63"/>
      <c r="BJ240" s="63"/>
      <c r="BK240" s="63"/>
      <c r="BL240" s="63"/>
      <c r="BM240" s="63"/>
      <c r="BN240" s="63"/>
      <c r="BO240" s="62">
        <f>SUM(BO194:BV224)</f>
        <v>1939691.5068493146</v>
      </c>
      <c r="BP240" s="62"/>
      <c r="BQ240" s="62"/>
      <c r="BR240" s="62"/>
      <c r="BS240" s="62"/>
      <c r="BT240" s="62"/>
      <c r="BU240" s="62"/>
      <c r="BV240" s="62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2">
        <f>SUM(CN194:CU224)</f>
        <v>40200</v>
      </c>
      <c r="CO240" s="62"/>
      <c r="CP240" s="62"/>
      <c r="CQ240" s="62"/>
      <c r="CR240" s="62"/>
      <c r="CS240" s="62"/>
      <c r="CT240" s="62"/>
      <c r="CU240" s="62"/>
      <c r="CV240" s="62">
        <f>SUM(AQ240:CU240)</f>
        <v>16154731.506849315</v>
      </c>
      <c r="CW240" s="62"/>
      <c r="CX240" s="62"/>
      <c r="CY240" s="62"/>
      <c r="CZ240" s="62"/>
      <c r="DA240" s="62"/>
      <c r="DB240" s="62"/>
      <c r="DC240" s="62"/>
      <c r="DD240" s="62"/>
      <c r="DE240" s="64"/>
    </row>
    <row r="241" spans="1:109" s="130" customFormat="1" ht="12.75" hidden="1" x14ac:dyDescent="0.2">
      <c r="A241" s="81" t="s">
        <v>298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58" t="s">
        <v>297</v>
      </c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9"/>
      <c r="AE241" s="59"/>
      <c r="AF241" s="59"/>
      <c r="AG241" s="60">
        <v>1</v>
      </c>
      <c r="AH241" s="60"/>
      <c r="AI241" s="60"/>
      <c r="AJ241" s="60"/>
      <c r="AK241" s="65"/>
      <c r="AL241" s="66"/>
      <c r="AM241" s="66"/>
      <c r="AN241" s="66"/>
      <c r="AO241" s="66"/>
      <c r="AP241" s="67"/>
      <c r="AQ241" s="62">
        <v>2155296</v>
      </c>
      <c r="AR241" s="62"/>
      <c r="AS241" s="62"/>
      <c r="AT241" s="62"/>
      <c r="AU241" s="62"/>
      <c r="AV241" s="62"/>
      <c r="AW241" s="62"/>
      <c r="AX241" s="62"/>
      <c r="AY241" s="68"/>
      <c r="AZ241" s="69"/>
      <c r="BA241" s="69"/>
      <c r="BB241" s="69"/>
      <c r="BC241" s="69"/>
      <c r="BD241" s="69"/>
      <c r="BE241" s="69"/>
      <c r="BF241" s="70"/>
      <c r="BG241" s="63"/>
      <c r="BH241" s="63"/>
      <c r="BI241" s="63"/>
      <c r="BJ241" s="63"/>
      <c r="BK241" s="63"/>
      <c r="BL241" s="63"/>
      <c r="BM241" s="63"/>
      <c r="BN241" s="63"/>
      <c r="BO241" s="71">
        <f>AQ241/365*50</f>
        <v>295246.0273972603</v>
      </c>
      <c r="BP241" s="72"/>
      <c r="BQ241" s="72"/>
      <c r="BR241" s="72"/>
      <c r="BS241" s="72"/>
      <c r="BT241" s="72"/>
      <c r="BU241" s="72"/>
      <c r="BV241" s="7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>
        <v>9600</v>
      </c>
      <c r="CO241" s="63"/>
      <c r="CP241" s="63"/>
      <c r="CQ241" s="63"/>
      <c r="CR241" s="63"/>
      <c r="CS241" s="63"/>
      <c r="CT241" s="63"/>
      <c r="CU241" s="63"/>
      <c r="CV241" s="62">
        <f>SUM(AQ241:CU241)</f>
        <v>2460142.0273972601</v>
      </c>
      <c r="CW241" s="62"/>
      <c r="CX241" s="62"/>
      <c r="CY241" s="62"/>
      <c r="CZ241" s="62"/>
      <c r="DA241" s="62"/>
      <c r="DB241" s="62"/>
      <c r="DC241" s="62"/>
      <c r="DD241" s="62"/>
      <c r="DE241" s="64"/>
    </row>
    <row r="242" spans="1:109" s="130" customFormat="1" ht="12.75" hidden="1" x14ac:dyDescent="0.2">
      <c r="A242" s="81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140">
        <f>SUM(AQ225:AX236)+BW235</f>
        <v>60508501</v>
      </c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9"/>
      <c r="AE242" s="59"/>
      <c r="AF242" s="59"/>
      <c r="AG242" s="60"/>
      <c r="AH242" s="60"/>
      <c r="AI242" s="60"/>
      <c r="AJ242" s="60"/>
      <c r="AK242" s="65"/>
      <c r="AL242" s="66"/>
      <c r="AM242" s="66"/>
      <c r="AN242" s="66"/>
      <c r="AO242" s="66"/>
      <c r="AP242" s="67"/>
      <c r="AQ242" s="62">
        <f>SUM(AQ240:AX241)</f>
        <v>16330136</v>
      </c>
      <c r="AR242" s="62"/>
      <c r="AS242" s="62"/>
      <c r="AT242" s="62"/>
      <c r="AU242" s="62"/>
      <c r="AV242" s="62"/>
      <c r="AW242" s="62"/>
      <c r="AX242" s="62"/>
      <c r="AY242" s="68"/>
      <c r="AZ242" s="69"/>
      <c r="BA242" s="69"/>
      <c r="BB242" s="69"/>
      <c r="BC242" s="69"/>
      <c r="BD242" s="69"/>
      <c r="BE242" s="69"/>
      <c r="BF242" s="70"/>
      <c r="BG242" s="63"/>
      <c r="BH242" s="63"/>
      <c r="BI242" s="63"/>
      <c r="BJ242" s="63"/>
      <c r="BK242" s="63"/>
      <c r="BL242" s="63"/>
      <c r="BM242" s="63"/>
      <c r="BN242" s="63"/>
      <c r="BO242" s="71">
        <f>SUM(BO240:BW241)</f>
        <v>2234937.5342465751</v>
      </c>
      <c r="BP242" s="72"/>
      <c r="BQ242" s="72"/>
      <c r="BR242" s="72"/>
      <c r="BS242" s="72"/>
      <c r="BT242" s="72"/>
      <c r="BU242" s="72"/>
      <c r="BV242" s="7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>
        <f>SUM(CN240:CU241)</f>
        <v>49800</v>
      </c>
      <c r="CO242" s="63"/>
      <c r="CP242" s="63"/>
      <c r="CQ242" s="63"/>
      <c r="CR242" s="63"/>
      <c r="CS242" s="63"/>
      <c r="CT242" s="63"/>
      <c r="CU242" s="63"/>
      <c r="CV242" s="62">
        <f>SUM(CV240:DE241)</f>
        <v>18614873.534246575</v>
      </c>
      <c r="CW242" s="62"/>
      <c r="CX242" s="62"/>
      <c r="CY242" s="62"/>
      <c r="CZ242" s="62"/>
      <c r="DA242" s="62"/>
      <c r="DB242" s="62"/>
      <c r="DC242" s="62"/>
      <c r="DD242" s="62"/>
      <c r="DE242" s="64"/>
    </row>
    <row r="243" spans="1:109" s="130" customFormat="1" ht="12.75" hidden="1" x14ac:dyDescent="0.2"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</row>
    <row r="244" spans="1:109" s="130" customFormat="1" ht="12.75" hidden="1" x14ac:dyDescent="0.2">
      <c r="P244" s="142">
        <f>BO225+BO234+BO235</f>
        <v>8219681.0958904121</v>
      </c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Q244" s="142">
        <f>SUM(CN240:CU241)</f>
        <v>49800</v>
      </c>
      <c r="AR244" s="134"/>
      <c r="AS244" s="134"/>
      <c r="AT244" s="134"/>
      <c r="AU244" s="134"/>
      <c r="AV244" s="134"/>
      <c r="AW244" s="134"/>
      <c r="AX244" s="134"/>
      <c r="BO244" s="142"/>
      <c r="BP244" s="134"/>
      <c r="BQ244" s="134"/>
      <c r="BR244" s="134"/>
      <c r="BS244" s="134"/>
      <c r="BT244" s="134"/>
      <c r="BU244" s="134"/>
      <c r="BV244" s="134"/>
    </row>
    <row r="245" spans="1:109" s="130" customFormat="1" ht="12.75" hidden="1" x14ac:dyDescent="0.2">
      <c r="AQ245" s="142">
        <f>SUM(AQ242:AX244)</f>
        <v>16379936</v>
      </c>
      <c r="AR245" s="134"/>
      <c r="AS245" s="134"/>
      <c r="AT245" s="134"/>
      <c r="AU245" s="134"/>
      <c r="AV245" s="134"/>
      <c r="AW245" s="134"/>
      <c r="AX245" s="134"/>
      <c r="CV245" s="142">
        <f>SUM(AQ242:CU242)</f>
        <v>18614873.534246575</v>
      </c>
      <c r="CW245" s="134"/>
      <c r="CX245" s="134"/>
      <c r="CY245" s="134"/>
      <c r="CZ245" s="134"/>
      <c r="DA245" s="134"/>
      <c r="DB245" s="134"/>
      <c r="DC245" s="134"/>
    </row>
    <row r="246" spans="1:109" s="130" customFormat="1" ht="12.75" hidden="1" x14ac:dyDescent="0.2">
      <c r="V246" s="143">
        <f>SUM(P242:AC244)</f>
        <v>68728182.095890418</v>
      </c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</row>
    <row r="247" spans="1:109" s="130" customFormat="1" ht="12.75" hidden="1" x14ac:dyDescent="0.2"/>
    <row r="248" spans="1:109" s="130" customFormat="1" ht="12.75" hidden="1" x14ac:dyDescent="0.2"/>
    <row r="249" spans="1:109" s="130" customFormat="1" ht="12.75" hidden="1" x14ac:dyDescent="0.2"/>
    <row r="250" spans="1:109" s="130" customFormat="1" ht="12.75" hidden="1" x14ac:dyDescent="0.2"/>
    <row r="251" spans="1:109" s="130" customFormat="1" ht="12.75" hidden="1" x14ac:dyDescent="0.2"/>
    <row r="252" spans="1:109" s="130" customFormat="1" ht="12.75" hidden="1" x14ac:dyDescent="0.2"/>
    <row r="253" spans="1:109" s="130" customFormat="1" ht="12.75" hidden="1" x14ac:dyDescent="0.2"/>
    <row r="254" spans="1:109" s="130" customFormat="1" ht="12.75" hidden="1" x14ac:dyDescent="0.2"/>
    <row r="255" spans="1:109" s="130" customFormat="1" ht="12.75" hidden="1" x14ac:dyDescent="0.2"/>
    <row r="256" spans="1:109" s="130" customFormat="1" ht="12.75" hidden="1" x14ac:dyDescent="0.2"/>
    <row r="257" s="130" customFormat="1" ht="12.75" hidden="1" x14ac:dyDescent="0.2"/>
    <row r="258" s="130" customFormat="1" ht="12.75" hidden="1" x14ac:dyDescent="0.2"/>
    <row r="259" s="130" customFormat="1" ht="12.75" hidden="1" x14ac:dyDescent="0.2"/>
    <row r="260" s="130" customFormat="1" ht="12.75" hidden="1" x14ac:dyDescent="0.2"/>
    <row r="261" s="130" customFormat="1" ht="12.75" hidden="1" x14ac:dyDescent="0.2"/>
    <row r="262" s="130" customFormat="1" ht="12.75" hidden="1" x14ac:dyDescent="0.2"/>
    <row r="263" s="130" customFormat="1" ht="12.75" hidden="1" x14ac:dyDescent="0.2"/>
  </sheetData>
  <mergeCells count="2953">
    <mergeCell ref="V246:AH246"/>
    <mergeCell ref="CV242:DE242"/>
    <mergeCell ref="P243:AB243"/>
    <mergeCell ref="P244:AC244"/>
    <mergeCell ref="AQ244:AX244"/>
    <mergeCell ref="BO244:BV244"/>
    <mergeCell ref="AQ245:AX245"/>
    <mergeCell ref="CV245:DC245"/>
    <mergeCell ref="AY242:BF242"/>
    <mergeCell ref="BG242:BN242"/>
    <mergeCell ref="BO242:BV242"/>
    <mergeCell ref="BW242:CD242"/>
    <mergeCell ref="CE242:CM242"/>
    <mergeCell ref="CN242:CU242"/>
    <mergeCell ref="BW241:CD241"/>
    <mergeCell ref="CE241:CM241"/>
    <mergeCell ref="CN241:CU241"/>
    <mergeCell ref="CV241:DE241"/>
    <mergeCell ref="A242:O242"/>
    <mergeCell ref="P242:AC242"/>
    <mergeCell ref="AD242:AF242"/>
    <mergeCell ref="AG242:AJ242"/>
    <mergeCell ref="AK242:AP242"/>
    <mergeCell ref="AQ242:AX242"/>
    <mergeCell ref="CV240:DE240"/>
    <mergeCell ref="A241:O241"/>
    <mergeCell ref="P241:AC241"/>
    <mergeCell ref="AD241:AF241"/>
    <mergeCell ref="AG241:AJ241"/>
    <mergeCell ref="AK241:AP241"/>
    <mergeCell ref="AQ241:AX241"/>
    <mergeCell ref="AY241:BF241"/>
    <mergeCell ref="BG241:BN241"/>
    <mergeCell ref="BO241:BV241"/>
    <mergeCell ref="AY240:BF240"/>
    <mergeCell ref="BG240:BN240"/>
    <mergeCell ref="BO240:BV240"/>
    <mergeCell ref="BW240:CD240"/>
    <mergeCell ref="CE240:CM240"/>
    <mergeCell ref="CN240:CU240"/>
    <mergeCell ref="BW237:CD237"/>
    <mergeCell ref="CE237:CM237"/>
    <mergeCell ref="CN237:CU237"/>
    <mergeCell ref="CV237:DE237"/>
    <mergeCell ref="A240:O240"/>
    <mergeCell ref="P240:AC240"/>
    <mergeCell ref="AD240:AF240"/>
    <mergeCell ref="AG240:AJ240"/>
    <mergeCell ref="AK240:AP240"/>
    <mergeCell ref="AQ240:AX240"/>
    <mergeCell ref="CV236:DE236"/>
    <mergeCell ref="A237:O237"/>
    <mergeCell ref="P237:AC237"/>
    <mergeCell ref="AD237:AF237"/>
    <mergeCell ref="AG237:AJ237"/>
    <mergeCell ref="AK237:AP237"/>
    <mergeCell ref="AQ237:AX237"/>
    <mergeCell ref="AY237:BF237"/>
    <mergeCell ref="BG237:BN237"/>
    <mergeCell ref="BO237:BV237"/>
    <mergeCell ref="AY236:BF236"/>
    <mergeCell ref="BG236:BN236"/>
    <mergeCell ref="BO236:BV236"/>
    <mergeCell ref="BW236:CD236"/>
    <mergeCell ref="CE236:CM236"/>
    <mergeCell ref="CN236:CU236"/>
    <mergeCell ref="A236:O236"/>
    <mergeCell ref="P236:AC236"/>
    <mergeCell ref="AD236:AF236"/>
    <mergeCell ref="AG236:AJ236"/>
    <mergeCell ref="AK236:AP236"/>
    <mergeCell ref="AQ236:AX236"/>
    <mergeCell ref="BG235:BN235"/>
    <mergeCell ref="BO235:BV235"/>
    <mergeCell ref="BW235:CD235"/>
    <mergeCell ref="CE235:CM235"/>
    <mergeCell ref="CN235:CU235"/>
    <mergeCell ref="CV235:DE235"/>
    <mergeCell ref="CE234:CM234"/>
    <mergeCell ref="CN234:CU234"/>
    <mergeCell ref="CV234:DE234"/>
    <mergeCell ref="A235:O235"/>
    <mergeCell ref="P235:AC235"/>
    <mergeCell ref="AD235:AF235"/>
    <mergeCell ref="AG235:AJ235"/>
    <mergeCell ref="AK235:AP235"/>
    <mergeCell ref="AQ235:AX235"/>
    <mergeCell ref="AY235:BF235"/>
    <mergeCell ref="AK234:AP234"/>
    <mergeCell ref="AQ234:AX234"/>
    <mergeCell ref="AY234:BF234"/>
    <mergeCell ref="BG234:BN234"/>
    <mergeCell ref="BO234:BV234"/>
    <mergeCell ref="BW234:CD234"/>
    <mergeCell ref="A231:N231"/>
    <mergeCell ref="O231:R231"/>
    <mergeCell ref="A234:O234"/>
    <mergeCell ref="P234:AC234"/>
    <mergeCell ref="AD234:AF234"/>
    <mergeCell ref="AG234:AJ234"/>
    <mergeCell ref="A227:Z227"/>
    <mergeCell ref="BN227:CE227"/>
    <mergeCell ref="CV228:DD228"/>
    <mergeCell ref="A229:N229"/>
    <mergeCell ref="O229:R229"/>
    <mergeCell ref="A230:N230"/>
    <mergeCell ref="O230:R230"/>
    <mergeCell ref="BG225:BN225"/>
    <mergeCell ref="BO225:BV225"/>
    <mergeCell ref="BW225:CD225"/>
    <mergeCell ref="CE225:CM225"/>
    <mergeCell ref="CN225:CU225"/>
    <mergeCell ref="CV225:DE225"/>
    <mergeCell ref="BO224:BV224"/>
    <mergeCell ref="BW224:CD224"/>
    <mergeCell ref="CE224:CM224"/>
    <mergeCell ref="CN224:CU224"/>
    <mergeCell ref="CV224:DE224"/>
    <mergeCell ref="A225:AF225"/>
    <mergeCell ref="AG225:AJ225"/>
    <mergeCell ref="AK225:AP225"/>
    <mergeCell ref="AQ225:AX225"/>
    <mergeCell ref="AY225:BF225"/>
    <mergeCell ref="CV222:DE222"/>
    <mergeCell ref="AQ223:AX223"/>
    <mergeCell ref="A224:O224"/>
    <mergeCell ref="P224:AC224"/>
    <mergeCell ref="AD224:AF224"/>
    <mergeCell ref="AG224:AJ224"/>
    <mergeCell ref="AK224:AP224"/>
    <mergeCell ref="AQ224:AX224"/>
    <mergeCell ref="AY224:BF224"/>
    <mergeCell ref="BG224:BN224"/>
    <mergeCell ref="AY222:BF222"/>
    <mergeCell ref="BG222:BN222"/>
    <mergeCell ref="BO222:BV222"/>
    <mergeCell ref="BW222:CD222"/>
    <mergeCell ref="CE222:CM222"/>
    <mergeCell ref="CN222:CU222"/>
    <mergeCell ref="BW221:CD221"/>
    <mergeCell ref="CE221:CM221"/>
    <mergeCell ref="CN221:CU221"/>
    <mergeCell ref="CV221:DE221"/>
    <mergeCell ref="A222:O222"/>
    <mergeCell ref="P222:AC222"/>
    <mergeCell ref="AD222:AF222"/>
    <mergeCell ref="AG222:AJ222"/>
    <mergeCell ref="AK222:AP222"/>
    <mergeCell ref="AQ222:AX222"/>
    <mergeCell ref="CV220:DE220"/>
    <mergeCell ref="A221:O221"/>
    <mergeCell ref="P221:AC221"/>
    <mergeCell ref="AD221:AF221"/>
    <mergeCell ref="AG221:AJ221"/>
    <mergeCell ref="AK221:AP221"/>
    <mergeCell ref="AQ221:AX221"/>
    <mergeCell ref="AY221:BF221"/>
    <mergeCell ref="BG221:BN221"/>
    <mergeCell ref="BO221:BV221"/>
    <mergeCell ref="AY220:BF220"/>
    <mergeCell ref="BG220:BN220"/>
    <mergeCell ref="BO220:BV220"/>
    <mergeCell ref="BW220:CD220"/>
    <mergeCell ref="CE220:CM220"/>
    <mergeCell ref="CN220:CU220"/>
    <mergeCell ref="BW219:CD219"/>
    <mergeCell ref="CE219:CM219"/>
    <mergeCell ref="CN219:CU219"/>
    <mergeCell ref="CV219:DE219"/>
    <mergeCell ref="A220:O220"/>
    <mergeCell ref="P220:AC220"/>
    <mergeCell ref="AD220:AF220"/>
    <mergeCell ref="AG220:AJ220"/>
    <mergeCell ref="AK220:AP220"/>
    <mergeCell ref="AQ220:AX220"/>
    <mergeCell ref="CV218:DE218"/>
    <mergeCell ref="A219:O219"/>
    <mergeCell ref="P219:AC219"/>
    <mergeCell ref="AD219:AF219"/>
    <mergeCell ref="AG219:AJ219"/>
    <mergeCell ref="AK219:AP219"/>
    <mergeCell ref="AQ219:AX219"/>
    <mergeCell ref="AY219:BF219"/>
    <mergeCell ref="BG219:BN219"/>
    <mergeCell ref="BO219:BV219"/>
    <mergeCell ref="AY218:BF218"/>
    <mergeCell ref="BG218:BN218"/>
    <mergeCell ref="BO218:BV218"/>
    <mergeCell ref="BW218:CD218"/>
    <mergeCell ref="CE218:CM218"/>
    <mergeCell ref="CN218:CU218"/>
    <mergeCell ref="BW217:CD217"/>
    <mergeCell ref="CE217:CM217"/>
    <mergeCell ref="CN217:CU217"/>
    <mergeCell ref="CV217:DE217"/>
    <mergeCell ref="A218:O218"/>
    <mergeCell ref="P218:AC218"/>
    <mergeCell ref="AD218:AF218"/>
    <mergeCell ref="AG218:AJ218"/>
    <mergeCell ref="AK218:AP218"/>
    <mergeCell ref="AQ218:AX218"/>
    <mergeCell ref="CV216:DE216"/>
    <mergeCell ref="A217:O217"/>
    <mergeCell ref="P217:AC217"/>
    <mergeCell ref="AD217:AF217"/>
    <mergeCell ref="AG217:AJ217"/>
    <mergeCell ref="AK217:AP217"/>
    <mergeCell ref="AQ217:AX217"/>
    <mergeCell ref="AY217:BF217"/>
    <mergeCell ref="BG217:BN217"/>
    <mergeCell ref="BO217:BV217"/>
    <mergeCell ref="AY216:BF216"/>
    <mergeCell ref="BG216:BN216"/>
    <mergeCell ref="BO216:BV216"/>
    <mergeCell ref="BW216:CD216"/>
    <mergeCell ref="CE216:CM216"/>
    <mergeCell ref="CN216:CU216"/>
    <mergeCell ref="BW215:CD215"/>
    <mergeCell ref="CE215:CM215"/>
    <mergeCell ref="CN215:CU215"/>
    <mergeCell ref="CV215:DE215"/>
    <mergeCell ref="A216:O216"/>
    <mergeCell ref="P216:AC216"/>
    <mergeCell ref="AD216:AF216"/>
    <mergeCell ref="AG216:AJ216"/>
    <mergeCell ref="AK216:AP216"/>
    <mergeCell ref="AQ216:AX216"/>
    <mergeCell ref="CV214:DE214"/>
    <mergeCell ref="A215:O215"/>
    <mergeCell ref="P215:AC215"/>
    <mergeCell ref="AD215:AF215"/>
    <mergeCell ref="AG215:AJ215"/>
    <mergeCell ref="AK215:AP215"/>
    <mergeCell ref="AQ215:AX215"/>
    <mergeCell ref="AY215:BF215"/>
    <mergeCell ref="BG215:BN215"/>
    <mergeCell ref="BO215:BV215"/>
    <mergeCell ref="AY214:BF214"/>
    <mergeCell ref="BG214:BN214"/>
    <mergeCell ref="BO214:BV214"/>
    <mergeCell ref="BW214:CD214"/>
    <mergeCell ref="CE214:CM214"/>
    <mergeCell ref="CN214:CU214"/>
    <mergeCell ref="BW213:CD213"/>
    <mergeCell ref="CE213:CM213"/>
    <mergeCell ref="CN213:CU213"/>
    <mergeCell ref="CV213:DE213"/>
    <mergeCell ref="A214:O214"/>
    <mergeCell ref="P214:AC214"/>
    <mergeCell ref="AD214:AF214"/>
    <mergeCell ref="AG214:AJ214"/>
    <mergeCell ref="AK214:AP214"/>
    <mergeCell ref="AQ214:AX214"/>
    <mergeCell ref="CV212:DE212"/>
    <mergeCell ref="A213:O213"/>
    <mergeCell ref="P213:AC213"/>
    <mergeCell ref="AD213:AF213"/>
    <mergeCell ref="AG213:AJ213"/>
    <mergeCell ref="AK213:AP213"/>
    <mergeCell ref="AQ213:AX213"/>
    <mergeCell ref="AY213:BF213"/>
    <mergeCell ref="BG213:BN213"/>
    <mergeCell ref="BO213:BV213"/>
    <mergeCell ref="AY212:BF212"/>
    <mergeCell ref="BG212:BN212"/>
    <mergeCell ref="BO212:BV212"/>
    <mergeCell ref="BW212:CD212"/>
    <mergeCell ref="CE212:CM212"/>
    <mergeCell ref="CN212:CU212"/>
    <mergeCell ref="BW211:CD211"/>
    <mergeCell ref="CE211:CM211"/>
    <mergeCell ref="CN211:CU211"/>
    <mergeCell ref="CV211:DE211"/>
    <mergeCell ref="A212:O212"/>
    <mergeCell ref="P212:AC212"/>
    <mergeCell ref="AD212:AF212"/>
    <mergeCell ref="AG212:AJ212"/>
    <mergeCell ref="AK212:AP212"/>
    <mergeCell ref="AQ212:AX212"/>
    <mergeCell ref="CV210:DE210"/>
    <mergeCell ref="A211:O211"/>
    <mergeCell ref="P211:AC211"/>
    <mergeCell ref="AD211:AF211"/>
    <mergeCell ref="AG211:AJ211"/>
    <mergeCell ref="AK211:AP211"/>
    <mergeCell ref="AQ211:AX211"/>
    <mergeCell ref="AY211:BF211"/>
    <mergeCell ref="BG211:BN211"/>
    <mergeCell ref="BO211:BV211"/>
    <mergeCell ref="AY210:BF210"/>
    <mergeCell ref="BG210:BN210"/>
    <mergeCell ref="BO210:BV210"/>
    <mergeCell ref="BW210:CD210"/>
    <mergeCell ref="CE210:CM210"/>
    <mergeCell ref="CN210:CU210"/>
    <mergeCell ref="BW209:CD209"/>
    <mergeCell ref="CE209:CM209"/>
    <mergeCell ref="CN209:CU209"/>
    <mergeCell ref="CV209:DE209"/>
    <mergeCell ref="A210:O210"/>
    <mergeCell ref="P210:AC210"/>
    <mergeCell ref="AD210:AF210"/>
    <mergeCell ref="AG210:AJ210"/>
    <mergeCell ref="AK210:AP210"/>
    <mergeCell ref="AQ210:AX210"/>
    <mergeCell ref="CV208:DE208"/>
    <mergeCell ref="A209:O209"/>
    <mergeCell ref="P209:AC209"/>
    <mergeCell ref="AD209:AF209"/>
    <mergeCell ref="AG209:AJ209"/>
    <mergeCell ref="AK209:AP209"/>
    <mergeCell ref="AQ209:AX209"/>
    <mergeCell ref="AY209:BF209"/>
    <mergeCell ref="BG209:BN209"/>
    <mergeCell ref="BO209:BV209"/>
    <mergeCell ref="AY208:BF208"/>
    <mergeCell ref="BG208:BN208"/>
    <mergeCell ref="BO208:BV208"/>
    <mergeCell ref="BW208:CD208"/>
    <mergeCell ref="CE208:CM208"/>
    <mergeCell ref="CN208:CU208"/>
    <mergeCell ref="BW207:CD207"/>
    <mergeCell ref="CE207:CM207"/>
    <mergeCell ref="CN207:CU207"/>
    <mergeCell ref="CV207:DE207"/>
    <mergeCell ref="A208:O208"/>
    <mergeCell ref="P208:AC208"/>
    <mergeCell ref="AD208:AF208"/>
    <mergeCell ref="AG208:AJ208"/>
    <mergeCell ref="AK208:AP208"/>
    <mergeCell ref="AQ208:AX208"/>
    <mergeCell ref="CV206:DE206"/>
    <mergeCell ref="A207:O207"/>
    <mergeCell ref="P207:AC207"/>
    <mergeCell ref="AD207:AF207"/>
    <mergeCell ref="AG207:AJ207"/>
    <mergeCell ref="AK207:AP207"/>
    <mergeCell ref="AQ207:AX207"/>
    <mergeCell ref="AY207:BF207"/>
    <mergeCell ref="BG207:BN207"/>
    <mergeCell ref="BO207:BV207"/>
    <mergeCell ref="AY206:BF206"/>
    <mergeCell ref="BG206:BN206"/>
    <mergeCell ref="BO206:BV206"/>
    <mergeCell ref="BW206:CD206"/>
    <mergeCell ref="CE206:CM206"/>
    <mergeCell ref="CN206:CU206"/>
    <mergeCell ref="BW205:CD205"/>
    <mergeCell ref="CE205:CM205"/>
    <mergeCell ref="CN205:CU205"/>
    <mergeCell ref="CV205:DE205"/>
    <mergeCell ref="A206:O206"/>
    <mergeCell ref="P206:AC206"/>
    <mergeCell ref="AD206:AF206"/>
    <mergeCell ref="AG206:AJ206"/>
    <mergeCell ref="AK206:AP206"/>
    <mergeCell ref="AQ206:AX206"/>
    <mergeCell ref="CV204:DE204"/>
    <mergeCell ref="A205:O205"/>
    <mergeCell ref="P205:AC205"/>
    <mergeCell ref="AD205:AF205"/>
    <mergeCell ref="AG205:AJ205"/>
    <mergeCell ref="AK205:AP205"/>
    <mergeCell ref="AQ205:AX205"/>
    <mergeCell ref="AY205:BF205"/>
    <mergeCell ref="BG205:BN205"/>
    <mergeCell ref="BO205:BV205"/>
    <mergeCell ref="AY204:BF204"/>
    <mergeCell ref="BG204:BN204"/>
    <mergeCell ref="BO204:BV204"/>
    <mergeCell ref="BW204:CD204"/>
    <mergeCell ref="CE204:CM204"/>
    <mergeCell ref="CN204:CU204"/>
    <mergeCell ref="BW203:CD203"/>
    <mergeCell ref="CE203:CM203"/>
    <mergeCell ref="CN203:CU203"/>
    <mergeCell ref="CV203:DE203"/>
    <mergeCell ref="A204:O204"/>
    <mergeCell ref="P204:AC204"/>
    <mergeCell ref="AD204:AF204"/>
    <mergeCell ref="AG204:AJ204"/>
    <mergeCell ref="AK204:AP204"/>
    <mergeCell ref="AQ204:AX204"/>
    <mergeCell ref="CV202:DE202"/>
    <mergeCell ref="A203:O203"/>
    <mergeCell ref="P203:AC203"/>
    <mergeCell ref="AD203:AF203"/>
    <mergeCell ref="AG203:AJ203"/>
    <mergeCell ref="AK203:AP203"/>
    <mergeCell ref="AQ203:AX203"/>
    <mergeCell ref="AY203:BF203"/>
    <mergeCell ref="BG203:BN203"/>
    <mergeCell ref="BO203:BV203"/>
    <mergeCell ref="AY202:BF202"/>
    <mergeCell ref="BG202:BN202"/>
    <mergeCell ref="BO202:BV202"/>
    <mergeCell ref="BW202:CD202"/>
    <mergeCell ref="CE202:CM202"/>
    <mergeCell ref="CN202:CU202"/>
    <mergeCell ref="BW201:CD201"/>
    <mergeCell ref="CE201:CM201"/>
    <mergeCell ref="CN201:CU201"/>
    <mergeCell ref="CV201:DE201"/>
    <mergeCell ref="A202:O202"/>
    <mergeCell ref="P202:AC202"/>
    <mergeCell ref="AD202:AF202"/>
    <mergeCell ref="AG202:AJ202"/>
    <mergeCell ref="AK202:AP202"/>
    <mergeCell ref="AQ202:AX202"/>
    <mergeCell ref="CV200:DE200"/>
    <mergeCell ref="A201:O201"/>
    <mergeCell ref="P201:AC201"/>
    <mergeCell ref="AD201:AF201"/>
    <mergeCell ref="AG201:AJ201"/>
    <mergeCell ref="AK201:AP201"/>
    <mergeCell ref="AQ201:AX201"/>
    <mergeCell ref="AY201:BF201"/>
    <mergeCell ref="BG201:BN201"/>
    <mergeCell ref="BO201:BV201"/>
    <mergeCell ref="AY200:BF200"/>
    <mergeCell ref="BG200:BN200"/>
    <mergeCell ref="BO200:BV200"/>
    <mergeCell ref="BW200:CD200"/>
    <mergeCell ref="CE200:CM200"/>
    <mergeCell ref="CN200:CU200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AQ200:AX200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BO199:BV199"/>
    <mergeCell ref="AY198:BF198"/>
    <mergeCell ref="BG198:BN198"/>
    <mergeCell ref="BO198:BV198"/>
    <mergeCell ref="BW198:CD198"/>
    <mergeCell ref="CE198:CM198"/>
    <mergeCell ref="CN198:CU198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AQ198:AX198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BO197:BV197"/>
    <mergeCell ref="AY196:BF196"/>
    <mergeCell ref="BG196:BN196"/>
    <mergeCell ref="BO196:BV196"/>
    <mergeCell ref="BW196:CD196"/>
    <mergeCell ref="CE196:CM196"/>
    <mergeCell ref="CN196:CU196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AQ196:AX196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BO195:BV195"/>
    <mergeCell ref="AY194:BF194"/>
    <mergeCell ref="BG194:BN194"/>
    <mergeCell ref="BO194:BV194"/>
    <mergeCell ref="BW194:CD194"/>
    <mergeCell ref="CE194:CM194"/>
    <mergeCell ref="CN194:CU194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AQ194:AX194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BO193:BV193"/>
    <mergeCell ref="AY192:BF192"/>
    <mergeCell ref="BG192:BN192"/>
    <mergeCell ref="BO192:BV192"/>
    <mergeCell ref="BW192:CD192"/>
    <mergeCell ref="CE192:CM192"/>
    <mergeCell ref="CN192:CU192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AQ192:AX192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BO191:BV191"/>
    <mergeCell ref="AY190:BF190"/>
    <mergeCell ref="BG190:BN190"/>
    <mergeCell ref="BO190:BV190"/>
    <mergeCell ref="BW190:CD190"/>
    <mergeCell ref="CE190:CM190"/>
    <mergeCell ref="CN190:CU190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AQ190:AX190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BO189:BV189"/>
    <mergeCell ref="AY188:BF188"/>
    <mergeCell ref="BG188:BN188"/>
    <mergeCell ref="BO188:BV188"/>
    <mergeCell ref="BW188:CD188"/>
    <mergeCell ref="CE188:CM188"/>
    <mergeCell ref="CN188:CU188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AQ188:AX188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BO187:BV187"/>
    <mergeCell ref="AY186:BF186"/>
    <mergeCell ref="BG186:BN186"/>
    <mergeCell ref="BO186:BV186"/>
    <mergeCell ref="BW186:CD186"/>
    <mergeCell ref="CE186:CM186"/>
    <mergeCell ref="CN186:CU186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AQ186:AX186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BO185:BV185"/>
    <mergeCell ref="AY184:BF184"/>
    <mergeCell ref="BG184:BN184"/>
    <mergeCell ref="BO184:BV184"/>
    <mergeCell ref="BW184:CD184"/>
    <mergeCell ref="CE184:CM184"/>
    <mergeCell ref="CN184:CU184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AQ184:AX184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BO183:BV183"/>
    <mergeCell ref="AY182:BF182"/>
    <mergeCell ref="BG182:BN182"/>
    <mergeCell ref="BO182:BV182"/>
    <mergeCell ref="BW182:CD182"/>
    <mergeCell ref="CE182:CM182"/>
    <mergeCell ref="CN182:CU182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AQ182:AX182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BO181:BV181"/>
    <mergeCell ref="AY180:BF180"/>
    <mergeCell ref="BG180:BN180"/>
    <mergeCell ref="BO180:BV180"/>
    <mergeCell ref="BW180:CD180"/>
    <mergeCell ref="CE180:CM180"/>
    <mergeCell ref="CN180:CU180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AQ180:AX180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BO179:BV179"/>
    <mergeCell ref="AY178:BF178"/>
    <mergeCell ref="BG178:BN178"/>
    <mergeCell ref="BO178:BV178"/>
    <mergeCell ref="BW178:CD178"/>
    <mergeCell ref="CE178:CM178"/>
    <mergeCell ref="CN178:CU178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AQ178:AX178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BO177:BV177"/>
    <mergeCell ref="AY176:BF176"/>
    <mergeCell ref="BG176:BN176"/>
    <mergeCell ref="BO176:BV176"/>
    <mergeCell ref="BW176:CD176"/>
    <mergeCell ref="CE176:CM176"/>
    <mergeCell ref="CN176:CU176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AQ176:AX176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BO175:BV175"/>
    <mergeCell ref="AY174:BF174"/>
    <mergeCell ref="BG174:BN174"/>
    <mergeCell ref="BO174:BV174"/>
    <mergeCell ref="BW174:CD174"/>
    <mergeCell ref="CE174:CM174"/>
    <mergeCell ref="CN174:CU174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BO173:BV173"/>
    <mergeCell ref="AY172:BF172"/>
    <mergeCell ref="BG172:BN172"/>
    <mergeCell ref="BO172:BV172"/>
    <mergeCell ref="BW172:CD172"/>
    <mergeCell ref="CE172:CM172"/>
    <mergeCell ref="CN172:CU172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BO171:BV171"/>
    <mergeCell ref="AY170:BF170"/>
    <mergeCell ref="BG170:BN170"/>
    <mergeCell ref="BO170:BV170"/>
    <mergeCell ref="BW170:CD170"/>
    <mergeCell ref="CE170:CM170"/>
    <mergeCell ref="CN170:CU170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AQ170:AX170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AY168:BF168"/>
    <mergeCell ref="BG168:BN168"/>
    <mergeCell ref="BO168:BV168"/>
    <mergeCell ref="BW168:CD168"/>
    <mergeCell ref="CE168:CM168"/>
    <mergeCell ref="CN168:CU168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AQ168:AX168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BO167:BV167"/>
    <mergeCell ref="AY166:BF166"/>
    <mergeCell ref="BG166:BN166"/>
    <mergeCell ref="BO166:BV166"/>
    <mergeCell ref="BW166:CD166"/>
    <mergeCell ref="CE166:CM166"/>
    <mergeCell ref="CN166:CU166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AQ166:AX166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BO165:BV165"/>
    <mergeCell ref="AY164:BF164"/>
    <mergeCell ref="BG164:BN164"/>
    <mergeCell ref="BO164:BV164"/>
    <mergeCell ref="BW164:CD164"/>
    <mergeCell ref="CE164:CM164"/>
    <mergeCell ref="CN164:CU164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AQ164:AX164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BO163:BV163"/>
    <mergeCell ref="AY162:BF162"/>
    <mergeCell ref="BG162:BN162"/>
    <mergeCell ref="BO162:BV162"/>
    <mergeCell ref="BW162:CD162"/>
    <mergeCell ref="CE162:CM162"/>
    <mergeCell ref="CN162:CU162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AQ162:AX162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BO161:BV161"/>
    <mergeCell ref="AY160:BF160"/>
    <mergeCell ref="BG160:BN160"/>
    <mergeCell ref="BO160:BV160"/>
    <mergeCell ref="BW160:CD160"/>
    <mergeCell ref="CE160:CM160"/>
    <mergeCell ref="CN160:CU160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AQ160:AX160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AY158:BF158"/>
    <mergeCell ref="BG158:BN158"/>
    <mergeCell ref="BO158:BV158"/>
    <mergeCell ref="BW158:CD158"/>
    <mergeCell ref="CE158:CM158"/>
    <mergeCell ref="CN158:CU158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AQ158:AX158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AY156:BF156"/>
    <mergeCell ref="BG156:BN156"/>
    <mergeCell ref="BO156:BV156"/>
    <mergeCell ref="BW156:CD156"/>
    <mergeCell ref="CE156:CM156"/>
    <mergeCell ref="CN156:CU156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AQ156:AX156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BO155:BV155"/>
    <mergeCell ref="AY154:BF154"/>
    <mergeCell ref="BG154:BN154"/>
    <mergeCell ref="BO154:BV154"/>
    <mergeCell ref="BW154:CD154"/>
    <mergeCell ref="CE154:CM154"/>
    <mergeCell ref="CN154:CU154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AQ154:AX154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BO153:BV153"/>
    <mergeCell ref="AY152:BF152"/>
    <mergeCell ref="BG152:BN152"/>
    <mergeCell ref="BO152:BV152"/>
    <mergeCell ref="BW152:CD152"/>
    <mergeCell ref="CE152:CM152"/>
    <mergeCell ref="CN152:CU152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AQ152:AX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AQ150:AX150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BO149:BV149"/>
    <mergeCell ref="AY148:BF148"/>
    <mergeCell ref="BG148:BN148"/>
    <mergeCell ref="BO148:BV148"/>
    <mergeCell ref="BW148:CD148"/>
    <mergeCell ref="CE148:CM148"/>
    <mergeCell ref="CN148:CU148"/>
    <mergeCell ref="A148:O148"/>
    <mergeCell ref="P148:AC148"/>
    <mergeCell ref="AD148:AF148"/>
    <mergeCell ref="AG148:AJ148"/>
    <mergeCell ref="AK148:AP148"/>
    <mergeCell ref="AQ148:AX148"/>
    <mergeCell ref="BO147:BV147"/>
    <mergeCell ref="BW147:CD147"/>
    <mergeCell ref="CE147:CM147"/>
    <mergeCell ref="CN147:CU147"/>
    <mergeCell ref="CV147:DE147"/>
    <mergeCell ref="DI147:DQ147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9624-9472-4AD2-97F1-3CC7D6D2EDF0}">
  <dimension ref="B2:Q15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9.140625" style="5"/>
    <col min="2" max="2" width="39" style="1" bestFit="1" customWidth="1"/>
    <col min="3" max="3" width="17" style="10" customWidth="1"/>
    <col min="4" max="4" width="17.28515625" style="11" customWidth="1"/>
    <col min="5" max="16384" width="9.140625" style="5"/>
  </cols>
  <sheetData>
    <row r="2" spans="2:17" ht="15" customHeight="1" x14ac:dyDescent="0.25">
      <c r="C2" s="2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 customHeight="1" x14ac:dyDescent="0.25">
      <c r="C3" s="13" t="s">
        <v>13</v>
      </c>
      <c r="D3" s="13"/>
      <c r="E3" s="13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" customHeight="1" x14ac:dyDescent="0.25">
      <c r="C4" s="6" t="s">
        <v>312</v>
      </c>
      <c r="D4" s="5"/>
      <c r="E4" s="147"/>
      <c r="F4" s="6"/>
      <c r="G4" s="8"/>
    </row>
    <row r="5" spans="2:17" x14ac:dyDescent="0.25">
      <c r="C5" s="8"/>
      <c r="D5" s="9"/>
      <c r="E5" s="7"/>
    </row>
    <row r="7" spans="2:17" ht="15.75" thickBot="1" x14ac:dyDescent="0.3"/>
    <row r="8" spans="2:17" s="11" customFormat="1" x14ac:dyDescent="0.25">
      <c r="B8" s="14" t="s">
        <v>14</v>
      </c>
      <c r="C8" s="18" t="s">
        <v>15</v>
      </c>
      <c r="D8" s="16" t="s">
        <v>16</v>
      </c>
    </row>
    <row r="9" spans="2:17" s="11" customFormat="1" ht="26.25" customHeight="1" thickBot="1" x14ac:dyDescent="0.3">
      <c r="B9" s="15"/>
      <c r="C9" s="19"/>
      <c r="D9" s="17"/>
    </row>
    <row r="10" spans="2:17" x14ac:dyDescent="0.25">
      <c r="B10" s="144" t="s">
        <v>299</v>
      </c>
      <c r="C10" s="145">
        <v>3371870</v>
      </c>
      <c r="D10" s="12" t="s">
        <v>17</v>
      </c>
    </row>
    <row r="11" spans="2:17" x14ac:dyDescent="0.25">
      <c r="B11" s="144" t="s">
        <v>8</v>
      </c>
      <c r="C11" s="145">
        <v>5128191</v>
      </c>
      <c r="D11" s="12" t="s">
        <v>17</v>
      </c>
    </row>
    <row r="12" spans="2:17" x14ac:dyDescent="0.25">
      <c r="B12" s="144" t="s">
        <v>300</v>
      </c>
      <c r="C12" s="145">
        <v>229585</v>
      </c>
      <c r="D12" s="12" t="s">
        <v>17</v>
      </c>
    </row>
    <row r="13" spans="2:17" x14ac:dyDescent="0.25">
      <c r="B13" s="144" t="s">
        <v>46</v>
      </c>
      <c r="C13" s="145">
        <v>1182088</v>
      </c>
      <c r="D13" s="12" t="s">
        <v>17</v>
      </c>
    </row>
    <row r="14" spans="2:17" x14ac:dyDescent="0.25">
      <c r="B14" s="144" t="s">
        <v>301</v>
      </c>
      <c r="C14" s="145">
        <v>29937441</v>
      </c>
      <c r="D14" s="12" t="s">
        <v>17</v>
      </c>
    </row>
    <row r="15" spans="2:17" x14ac:dyDescent="0.25">
      <c r="B15" s="144" t="s">
        <v>302</v>
      </c>
      <c r="C15" s="145">
        <v>14358798</v>
      </c>
      <c r="D15" s="12" t="s">
        <v>17</v>
      </c>
    </row>
    <row r="16" spans="2:17" x14ac:dyDescent="0.25">
      <c r="B16" s="144" t="s">
        <v>303</v>
      </c>
      <c r="C16" s="145">
        <v>7100772</v>
      </c>
      <c r="D16" s="12" t="s">
        <v>17</v>
      </c>
    </row>
    <row r="17" spans="2:4" x14ac:dyDescent="0.25">
      <c r="B17" s="144" t="s">
        <v>304</v>
      </c>
      <c r="C17" s="145">
        <v>46074942</v>
      </c>
      <c r="D17" s="12" t="s">
        <v>17</v>
      </c>
    </row>
    <row r="18" spans="2:4" x14ac:dyDescent="0.25">
      <c r="B18" s="146" t="s">
        <v>305</v>
      </c>
      <c r="C18" s="145">
        <v>9080002</v>
      </c>
      <c r="D18" s="12" t="s">
        <v>17</v>
      </c>
    </row>
    <row r="19" spans="2:4" x14ac:dyDescent="0.25">
      <c r="B19" s="144" t="s">
        <v>306</v>
      </c>
      <c r="C19" s="145">
        <v>35642113</v>
      </c>
      <c r="D19" s="12" t="s">
        <v>17</v>
      </c>
    </row>
    <row r="20" spans="2:4" x14ac:dyDescent="0.25">
      <c r="B20" s="144" t="s">
        <v>307</v>
      </c>
      <c r="C20" s="145">
        <v>35331302</v>
      </c>
      <c r="D20" s="12" t="s">
        <v>17</v>
      </c>
    </row>
    <row r="21" spans="2:4" ht="63.75" customHeight="1" x14ac:dyDescent="0.25">
      <c r="B21" s="144" t="s">
        <v>308</v>
      </c>
      <c r="C21" s="145">
        <v>19175668</v>
      </c>
      <c r="D21" s="12" t="s">
        <v>17</v>
      </c>
    </row>
    <row r="22" spans="2:4" x14ac:dyDescent="0.25">
      <c r="B22" s="144" t="s">
        <v>309</v>
      </c>
      <c r="C22" s="145">
        <v>7942754</v>
      </c>
      <c r="D22" s="12" t="s">
        <v>17</v>
      </c>
    </row>
    <row r="23" spans="2:4" x14ac:dyDescent="0.25">
      <c r="B23" s="144" t="s">
        <v>310</v>
      </c>
      <c r="C23" s="145">
        <v>10073231</v>
      </c>
      <c r="D23" s="12" t="s">
        <v>17</v>
      </c>
    </row>
    <row r="24" spans="2:4" x14ac:dyDescent="0.25">
      <c r="B24" s="144" t="s">
        <v>311</v>
      </c>
      <c r="C24" s="145">
        <v>1639552</v>
      </c>
      <c r="D24" s="12" t="s">
        <v>17</v>
      </c>
    </row>
    <row r="25" spans="2:4" x14ac:dyDescent="0.25">
      <c r="B25" s="5"/>
      <c r="C25" s="5"/>
      <c r="D25" s="5"/>
    </row>
    <row r="26" spans="2:4" x14ac:dyDescent="0.25">
      <c r="B26" s="5"/>
      <c r="C26" s="5"/>
      <c r="D26" s="5"/>
    </row>
    <row r="27" spans="2:4" x14ac:dyDescent="0.25">
      <c r="B27" s="5"/>
      <c r="C27" s="5"/>
      <c r="D27" s="5"/>
    </row>
    <row r="28" spans="2:4" x14ac:dyDescent="0.25">
      <c r="B28" s="5"/>
      <c r="C28" s="5"/>
      <c r="D28" s="5"/>
    </row>
    <row r="29" spans="2:4" x14ac:dyDescent="0.25">
      <c r="B29" s="5"/>
      <c r="C29" s="5"/>
      <c r="D29" s="5"/>
    </row>
    <row r="30" spans="2:4" x14ac:dyDescent="0.25">
      <c r="B30" s="5"/>
      <c r="C30" s="5"/>
      <c r="D30" s="5"/>
    </row>
    <row r="31" spans="2:4" x14ac:dyDescent="0.25">
      <c r="B31" s="5"/>
      <c r="C31" s="5"/>
      <c r="D31" s="5"/>
    </row>
    <row r="32" spans="2:4" x14ac:dyDescent="0.25">
      <c r="B32" s="5"/>
      <c r="C32" s="5"/>
      <c r="D32" s="5"/>
    </row>
    <row r="33" spans="2:4" x14ac:dyDescent="0.25">
      <c r="B33" s="5"/>
      <c r="C33" s="5"/>
      <c r="D33" s="5"/>
    </row>
    <row r="34" spans="2:4" x14ac:dyDescent="0.25">
      <c r="B34" s="5"/>
      <c r="C34" s="5"/>
      <c r="D34" s="5"/>
    </row>
    <row r="35" spans="2:4" x14ac:dyDescent="0.25">
      <c r="B35" s="5"/>
      <c r="C35" s="5"/>
      <c r="D35" s="5"/>
    </row>
    <row r="36" spans="2:4" x14ac:dyDescent="0.25">
      <c r="B36" s="5"/>
      <c r="C36" s="5"/>
      <c r="D36" s="5"/>
    </row>
    <row r="37" spans="2:4" x14ac:dyDescent="0.25">
      <c r="B37" s="5"/>
      <c r="C37" s="5"/>
      <c r="D37" s="5"/>
    </row>
    <row r="38" spans="2:4" x14ac:dyDescent="0.25">
      <c r="B38" s="5"/>
      <c r="C38" s="5"/>
      <c r="D38" s="5"/>
    </row>
    <row r="39" spans="2:4" x14ac:dyDescent="0.25">
      <c r="B39" s="5"/>
      <c r="C39" s="5"/>
      <c r="D39" s="5"/>
    </row>
    <row r="40" spans="2:4" x14ac:dyDescent="0.25">
      <c r="B40" s="5"/>
      <c r="C40" s="5"/>
      <c r="D40" s="5"/>
    </row>
    <row r="41" spans="2:4" x14ac:dyDescent="0.25">
      <c r="B41" s="5"/>
      <c r="C41" s="5"/>
      <c r="D41" s="5"/>
    </row>
    <row r="42" spans="2:4" x14ac:dyDescent="0.25">
      <c r="B42" s="5"/>
      <c r="C42" s="5"/>
      <c r="D42" s="5"/>
    </row>
    <row r="43" spans="2:4" x14ac:dyDescent="0.25">
      <c r="B43" s="5"/>
      <c r="C43" s="5"/>
      <c r="D43" s="5"/>
    </row>
    <row r="44" spans="2:4" x14ac:dyDescent="0.25">
      <c r="B44" s="5"/>
      <c r="C44" s="5"/>
      <c r="D44" s="5"/>
    </row>
    <row r="45" spans="2:4" x14ac:dyDescent="0.25">
      <c r="B45" s="5"/>
      <c r="C45" s="5"/>
      <c r="D45" s="5"/>
    </row>
    <row r="46" spans="2:4" x14ac:dyDescent="0.25">
      <c r="B46" s="5"/>
      <c r="C46" s="5"/>
      <c r="D46" s="5"/>
    </row>
    <row r="47" spans="2:4" x14ac:dyDescent="0.25">
      <c r="B47" s="5"/>
      <c r="C47" s="5"/>
      <c r="D47" s="5"/>
    </row>
    <row r="48" spans="2:4" x14ac:dyDescent="0.25">
      <c r="B48" s="5"/>
      <c r="C48" s="5"/>
      <c r="D48" s="5"/>
    </row>
    <row r="49" spans="2:4" x14ac:dyDescent="0.25">
      <c r="B49" s="5"/>
      <c r="C49" s="5"/>
      <c r="D49" s="5"/>
    </row>
    <row r="50" spans="2:4" x14ac:dyDescent="0.25">
      <c r="B50" s="5"/>
      <c r="C50" s="5"/>
      <c r="D50" s="5"/>
    </row>
    <row r="51" spans="2:4" x14ac:dyDescent="0.25">
      <c r="B51" s="5"/>
      <c r="C51" s="5"/>
      <c r="D51" s="5"/>
    </row>
    <row r="52" spans="2:4" x14ac:dyDescent="0.25">
      <c r="B52" s="5"/>
      <c r="C52" s="5"/>
      <c r="D52" s="5"/>
    </row>
    <row r="53" spans="2:4" x14ac:dyDescent="0.25">
      <c r="B53" s="5"/>
      <c r="C53" s="5"/>
      <c r="D53" s="5"/>
    </row>
    <row r="54" spans="2:4" x14ac:dyDescent="0.25">
      <c r="B54" s="5"/>
      <c r="C54" s="5"/>
      <c r="D54" s="5"/>
    </row>
    <row r="55" spans="2:4" x14ac:dyDescent="0.25">
      <c r="B55" s="5"/>
      <c r="C55" s="5"/>
      <c r="D55" s="5"/>
    </row>
    <row r="56" spans="2:4" x14ac:dyDescent="0.25">
      <c r="B56" s="5"/>
      <c r="C56" s="5"/>
      <c r="D56" s="5"/>
    </row>
    <row r="57" spans="2:4" x14ac:dyDescent="0.25">
      <c r="B57" s="5"/>
      <c r="C57" s="5"/>
      <c r="D57" s="5"/>
    </row>
    <row r="58" spans="2:4" x14ac:dyDescent="0.25">
      <c r="B58" s="5"/>
      <c r="C58" s="5"/>
      <c r="D58" s="5"/>
    </row>
    <row r="59" spans="2:4" ht="63.75" customHeight="1" x14ac:dyDescent="0.25">
      <c r="B59" s="5"/>
      <c r="C59" s="5"/>
      <c r="D59" s="5"/>
    </row>
    <row r="60" spans="2:4" x14ac:dyDescent="0.25">
      <c r="B60" s="5"/>
      <c r="C60" s="5"/>
      <c r="D60" s="5"/>
    </row>
    <row r="61" spans="2:4" x14ac:dyDescent="0.25">
      <c r="B61" s="5"/>
      <c r="C61" s="5"/>
      <c r="D61" s="5"/>
    </row>
    <row r="62" spans="2:4" x14ac:dyDescent="0.25">
      <c r="B62" s="5"/>
      <c r="C62" s="5"/>
      <c r="D62" s="5"/>
    </row>
    <row r="63" spans="2:4" x14ac:dyDescent="0.25">
      <c r="B63" s="5"/>
      <c r="C63" s="5"/>
      <c r="D63" s="5"/>
    </row>
    <row r="64" spans="2:4" x14ac:dyDescent="0.25">
      <c r="B64" s="5"/>
      <c r="C64" s="5"/>
      <c r="D64" s="5"/>
    </row>
    <row r="65" spans="2:4" x14ac:dyDescent="0.25">
      <c r="B65" s="5"/>
      <c r="C65" s="5"/>
      <c r="D65" s="5"/>
    </row>
    <row r="66" spans="2:4" x14ac:dyDescent="0.25">
      <c r="B66" s="5"/>
      <c r="C66" s="5"/>
      <c r="D66" s="5"/>
    </row>
    <row r="67" spans="2:4" x14ac:dyDescent="0.25">
      <c r="B67" s="5"/>
      <c r="C67" s="5"/>
      <c r="D67" s="5"/>
    </row>
    <row r="68" spans="2:4" x14ac:dyDescent="0.25">
      <c r="B68" s="5"/>
      <c r="C68" s="5"/>
      <c r="D68" s="5"/>
    </row>
    <row r="69" spans="2:4" x14ac:dyDescent="0.25">
      <c r="B69" s="5"/>
      <c r="C69" s="5"/>
      <c r="D69" s="5"/>
    </row>
    <row r="70" spans="2:4" x14ac:dyDescent="0.25">
      <c r="B70" s="5"/>
      <c r="C70" s="5"/>
      <c r="D70" s="5"/>
    </row>
    <row r="71" spans="2:4" x14ac:dyDescent="0.25">
      <c r="B71" s="5"/>
      <c r="C71" s="5"/>
      <c r="D71" s="5"/>
    </row>
    <row r="72" spans="2:4" x14ac:dyDescent="0.25">
      <c r="B72" s="5"/>
      <c r="C72" s="5"/>
      <c r="D72" s="5"/>
    </row>
    <row r="73" spans="2:4" x14ac:dyDescent="0.25">
      <c r="B73" s="5"/>
      <c r="C73" s="5"/>
      <c r="D73" s="5"/>
    </row>
    <row r="74" spans="2:4" x14ac:dyDescent="0.25">
      <c r="B74" s="5"/>
      <c r="C74" s="5"/>
      <c r="D74" s="5"/>
    </row>
    <row r="75" spans="2:4" x14ac:dyDescent="0.25">
      <c r="B75" s="5"/>
      <c r="C75" s="5"/>
      <c r="D75" s="5"/>
    </row>
    <row r="76" spans="2:4" x14ac:dyDescent="0.25">
      <c r="B76" s="5"/>
      <c r="C76" s="5"/>
      <c r="D76" s="5"/>
    </row>
    <row r="77" spans="2:4" x14ac:dyDescent="0.25">
      <c r="B77" s="5"/>
      <c r="C77" s="5"/>
      <c r="D77" s="5"/>
    </row>
    <row r="78" spans="2:4" x14ac:dyDescent="0.25">
      <c r="B78" s="5"/>
      <c r="C78" s="5"/>
      <c r="D78" s="5"/>
    </row>
    <row r="79" spans="2:4" x14ac:dyDescent="0.25">
      <c r="B79" s="5"/>
      <c r="C79" s="5"/>
      <c r="D79" s="5"/>
    </row>
    <row r="80" spans="2:4" x14ac:dyDescent="0.25">
      <c r="B80" s="5"/>
      <c r="C80" s="5"/>
      <c r="D80" s="5"/>
    </row>
    <row r="81" spans="2:4" x14ac:dyDescent="0.25">
      <c r="B81" s="5"/>
      <c r="C81" s="5"/>
      <c r="D81" s="5"/>
    </row>
    <row r="82" spans="2:4" x14ac:dyDescent="0.25">
      <c r="B82" s="5"/>
      <c r="C82" s="5"/>
      <c r="D82" s="5"/>
    </row>
    <row r="83" spans="2:4" x14ac:dyDescent="0.25">
      <c r="B83" s="5"/>
      <c r="C83" s="5"/>
      <c r="D83" s="5"/>
    </row>
    <row r="84" spans="2:4" x14ac:dyDescent="0.25">
      <c r="B84" s="5"/>
      <c r="C84" s="5"/>
      <c r="D84" s="5"/>
    </row>
    <row r="85" spans="2:4" x14ac:dyDescent="0.25">
      <c r="B85" s="5"/>
      <c r="C85" s="5"/>
      <c r="D85" s="5"/>
    </row>
    <row r="86" spans="2:4" x14ac:dyDescent="0.25">
      <c r="B86" s="5"/>
      <c r="C86" s="5"/>
      <c r="D86" s="5"/>
    </row>
    <row r="87" spans="2:4" x14ac:dyDescent="0.25">
      <c r="B87" s="5"/>
      <c r="C87" s="5"/>
      <c r="D87" s="5"/>
    </row>
    <row r="88" spans="2:4" x14ac:dyDescent="0.25">
      <c r="B88" s="5"/>
      <c r="C88" s="5"/>
      <c r="D88" s="5"/>
    </row>
    <row r="89" spans="2:4" x14ac:dyDescent="0.25">
      <c r="B89" s="5"/>
      <c r="C89" s="5"/>
      <c r="D89" s="5"/>
    </row>
    <row r="90" spans="2:4" x14ac:dyDescent="0.25">
      <c r="B90" s="5"/>
      <c r="C90" s="5"/>
      <c r="D90" s="5"/>
    </row>
    <row r="91" spans="2:4" x14ac:dyDescent="0.25">
      <c r="B91" s="5"/>
      <c r="C91" s="5"/>
      <c r="D91" s="5"/>
    </row>
    <row r="92" spans="2:4" x14ac:dyDescent="0.25">
      <c r="B92" s="5"/>
      <c r="C92" s="5"/>
      <c r="D92" s="5"/>
    </row>
    <row r="93" spans="2:4" x14ac:dyDescent="0.25">
      <c r="B93" s="5"/>
      <c r="C93" s="5"/>
      <c r="D93" s="5"/>
    </row>
    <row r="94" spans="2:4" x14ac:dyDescent="0.25">
      <c r="B94" s="5"/>
      <c r="C94" s="5"/>
      <c r="D94" s="5"/>
    </row>
    <row r="95" spans="2:4" x14ac:dyDescent="0.25">
      <c r="B95" s="5"/>
      <c r="C95" s="5"/>
      <c r="D95" s="5"/>
    </row>
    <row r="96" spans="2:4" x14ac:dyDescent="0.25">
      <c r="B96" s="5"/>
      <c r="C96" s="5"/>
      <c r="D96" s="5"/>
    </row>
    <row r="97" spans="2:4" x14ac:dyDescent="0.25">
      <c r="B97" s="5"/>
      <c r="C97" s="5"/>
      <c r="D97" s="5"/>
    </row>
    <row r="98" spans="2:4" x14ac:dyDescent="0.25">
      <c r="B98" s="5"/>
      <c r="C98" s="5"/>
      <c r="D98" s="5"/>
    </row>
    <row r="99" spans="2:4" x14ac:dyDescent="0.25">
      <c r="B99" s="5"/>
      <c r="C99" s="5"/>
      <c r="D99" s="5"/>
    </row>
    <row r="100" spans="2:4" x14ac:dyDescent="0.25">
      <c r="B100" s="5"/>
      <c r="C100" s="5"/>
      <c r="D100" s="5"/>
    </row>
    <row r="101" spans="2:4" x14ac:dyDescent="0.25">
      <c r="B101" s="5"/>
      <c r="C101" s="5"/>
      <c r="D101" s="5"/>
    </row>
    <row r="102" spans="2:4" x14ac:dyDescent="0.25">
      <c r="B102" s="5"/>
      <c r="C102" s="5"/>
      <c r="D102" s="5"/>
    </row>
    <row r="103" spans="2:4" x14ac:dyDescent="0.25">
      <c r="B103" s="5"/>
      <c r="C103" s="5"/>
      <c r="D103" s="5"/>
    </row>
    <row r="104" spans="2:4" x14ac:dyDescent="0.25">
      <c r="B104" s="5"/>
      <c r="C104" s="5"/>
      <c r="D104" s="5"/>
    </row>
    <row r="105" spans="2:4" x14ac:dyDescent="0.25">
      <c r="B105" s="5"/>
      <c r="C105" s="5"/>
      <c r="D105" s="5"/>
    </row>
    <row r="106" spans="2:4" x14ac:dyDescent="0.25">
      <c r="B106" s="5"/>
      <c r="C106" s="5"/>
      <c r="D106" s="5"/>
    </row>
    <row r="107" spans="2:4" x14ac:dyDescent="0.25">
      <c r="B107" s="5"/>
      <c r="C107" s="5"/>
      <c r="D107" s="5"/>
    </row>
    <row r="108" spans="2:4" x14ac:dyDescent="0.25">
      <c r="B108" s="5"/>
      <c r="C108" s="5"/>
      <c r="D108" s="5"/>
    </row>
    <row r="109" spans="2:4" x14ac:dyDescent="0.25">
      <c r="B109" s="5"/>
      <c r="C109" s="5"/>
      <c r="D109" s="5"/>
    </row>
    <row r="110" spans="2:4" x14ac:dyDescent="0.25">
      <c r="B110" s="5"/>
      <c r="C110" s="5"/>
      <c r="D110" s="5"/>
    </row>
    <row r="111" spans="2:4" x14ac:dyDescent="0.25">
      <c r="B111" s="5"/>
      <c r="C111" s="5"/>
      <c r="D111" s="5"/>
    </row>
    <row r="112" spans="2:4" x14ac:dyDescent="0.25">
      <c r="B112" s="5"/>
      <c r="C112" s="5"/>
      <c r="D112" s="5"/>
    </row>
    <row r="113" spans="2:4" ht="63.75" customHeight="1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ht="63.75" customHeight="1" x14ac:dyDescent="0.25">
      <c r="B121" s="5"/>
      <c r="C121" s="5"/>
      <c r="D121" s="5"/>
    </row>
    <row r="122" spans="2:4" ht="25.5" customHeight="1" x14ac:dyDescent="0.25">
      <c r="B122" s="5"/>
      <c r="C122" s="5"/>
      <c r="D122" s="5"/>
    </row>
    <row r="123" spans="2:4" ht="51" customHeight="1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  <row r="137" spans="2:4" x14ac:dyDescent="0.25">
      <c r="B137" s="5"/>
      <c r="C137" s="5"/>
      <c r="D137" s="5"/>
    </row>
    <row r="138" spans="2:4" x14ac:dyDescent="0.25">
      <c r="B138" s="5"/>
      <c r="C138" s="5"/>
      <c r="D138" s="5"/>
    </row>
    <row r="139" spans="2:4" x14ac:dyDescent="0.25">
      <c r="B139" s="5"/>
      <c r="C139" s="5"/>
      <c r="D139" s="5"/>
    </row>
    <row r="140" spans="2:4" x14ac:dyDescent="0.25">
      <c r="B140" s="5"/>
      <c r="C140" s="5"/>
      <c r="D140" s="5"/>
    </row>
    <row r="141" spans="2:4" x14ac:dyDescent="0.25">
      <c r="B141" s="5"/>
      <c r="C141" s="5"/>
      <c r="D141" s="5"/>
    </row>
    <row r="142" spans="2:4" x14ac:dyDescent="0.25">
      <c r="B142" s="5"/>
      <c r="C142" s="5"/>
      <c r="D142" s="5"/>
    </row>
    <row r="143" spans="2:4" ht="38.25" customHeight="1" x14ac:dyDescent="0.25">
      <c r="B143" s="5"/>
      <c r="C143" s="5"/>
      <c r="D143" s="5"/>
    </row>
    <row r="144" spans="2:4" x14ac:dyDescent="0.25">
      <c r="B144" s="5"/>
      <c r="C144" s="5"/>
      <c r="D144" s="5"/>
    </row>
    <row r="145" spans="2:4" x14ac:dyDescent="0.25">
      <c r="B145" s="5"/>
      <c r="C145" s="5"/>
      <c r="D145" s="5"/>
    </row>
    <row r="146" spans="2:4" x14ac:dyDescent="0.25">
      <c r="B146" s="5"/>
      <c r="C146" s="5"/>
      <c r="D146" s="5"/>
    </row>
    <row r="147" spans="2:4" x14ac:dyDescent="0.25">
      <c r="B147" s="5"/>
      <c r="C147" s="5"/>
      <c r="D147" s="5"/>
    </row>
    <row r="148" spans="2:4" x14ac:dyDescent="0.25">
      <c r="B148" s="5"/>
      <c r="C148" s="5"/>
      <c r="D148" s="5"/>
    </row>
    <row r="149" spans="2:4" x14ac:dyDescent="0.25">
      <c r="B149" s="5"/>
      <c r="C149" s="5"/>
      <c r="D149" s="5"/>
    </row>
    <row r="150" spans="2:4" x14ac:dyDescent="0.25">
      <c r="B150" s="5"/>
      <c r="C150" s="5"/>
      <c r="D150" s="5"/>
    </row>
    <row r="151" spans="2:4" x14ac:dyDescent="0.25">
      <c r="B151" s="5"/>
      <c r="C151" s="5"/>
      <c r="D151" s="5"/>
    </row>
    <row r="152" spans="2:4" x14ac:dyDescent="0.25">
      <c r="B152" s="5"/>
      <c r="C152" s="5"/>
      <c r="D152" s="5"/>
    </row>
    <row r="153" spans="2:4" x14ac:dyDescent="0.25">
      <c r="B153" s="5"/>
      <c r="C153" s="5"/>
      <c r="D153" s="5"/>
    </row>
    <row r="154" spans="2:4" x14ac:dyDescent="0.25">
      <c r="B154" s="5"/>
      <c r="C154" s="5"/>
      <c r="D154" s="5"/>
    </row>
    <row r="155" spans="2:4" x14ac:dyDescent="0.25">
      <c r="B155" s="5"/>
      <c r="C155" s="5"/>
      <c r="D155" s="5"/>
    </row>
    <row r="156" spans="2:4" x14ac:dyDescent="0.25">
      <c r="B156" s="5"/>
      <c r="C156" s="5"/>
      <c r="D156" s="5"/>
    </row>
    <row r="157" spans="2:4" x14ac:dyDescent="0.25">
      <c r="B157" s="5"/>
      <c r="C157" s="5"/>
      <c r="D157" s="5"/>
    </row>
    <row r="158" spans="2:4" x14ac:dyDescent="0.25">
      <c r="B158" s="5"/>
      <c r="C158" s="5"/>
      <c r="D158" s="5"/>
    </row>
  </sheetData>
  <autoFilter ref="B8:D158" xr:uid="{98B19A11-1EBC-44A3-99E0-0C0FCEC24D99}"/>
  <mergeCells count="4">
    <mergeCell ref="B8:B9"/>
    <mergeCell ref="C8:C9"/>
    <mergeCell ref="D8:D9"/>
    <mergeCell ref="C3:G3"/>
  </mergeCells>
  <dataValidations count="1">
    <dataValidation operator="greaterThanOrEqual" allowBlank="1" showInputMessage="1" showErrorMessage="1" errorTitle="Valor no valido" error="La información que intenta ingresar es un números negativos o texto, favor de verificarlo." sqref="C15" xr:uid="{3CCD500F-BF9E-4181-AE2F-30736C65AF8B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3154-5F83-4F72-B33A-C517A63EDB26}">
  <sheetPr>
    <tabColor theme="0"/>
  </sheetPr>
  <dimension ref="A1:DU263"/>
  <sheetViews>
    <sheetView showGridLines="0" topLeftCell="A2" zoomScaleNormal="100" workbookViewId="0">
      <pane xSplit="29" ySplit="6" topLeftCell="BE149" activePane="bottomRight" state="frozen"/>
      <selection activeCell="A2" sqref="A2"/>
      <selection pane="topRight" activeCell="AD2" sqref="AD2"/>
      <selection pane="bottomLeft" activeCell="A8" sqref="A8"/>
      <selection pane="bottomRight" activeCell="CE221" sqref="CE221:CM22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5.7109375" customWidth="1"/>
    <col min="16" max="17" width="1.7109375" customWidth="1"/>
    <col min="18" max="18" width="3.42578125" customWidth="1"/>
    <col min="19" max="25" width="1.7109375" customWidth="1"/>
    <col min="26" max="26" width="3.5703125" customWidth="1"/>
    <col min="27" max="27" width="1.7109375" customWidth="1"/>
    <col min="28" max="28" width="5.28515625" customWidth="1"/>
    <col min="29" max="31" width="1.7109375" customWidth="1"/>
    <col min="32" max="32" width="3" customWidth="1"/>
    <col min="33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21" t="s">
        <v>287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3"/>
    </row>
    <row r="2" spans="1:125" ht="17.25" customHeight="1" x14ac:dyDescent="0.25">
      <c r="A2" s="124" t="str">
        <f>'[1]ESTIMACIÓN DE INGRESOS'!A2:C2</f>
        <v>Nombre del Municipio: Jocotepec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6"/>
    </row>
    <row r="3" spans="1:125" ht="3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E3" s="129"/>
    </row>
    <row r="4" spans="1:125" ht="15" customHeight="1" x14ac:dyDescent="0.2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25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 t="s">
        <v>6</v>
      </c>
      <c r="AE4" s="21"/>
      <c r="AF4" s="21"/>
      <c r="AG4" s="22" t="s">
        <v>26</v>
      </c>
      <c r="AH4" s="22"/>
      <c r="AI4" s="22"/>
      <c r="AJ4" s="23"/>
      <c r="AK4" s="24" t="s">
        <v>27</v>
      </c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  <c r="AY4" s="24">
        <v>131</v>
      </c>
      <c r="AZ4" s="25"/>
      <c r="BA4" s="25"/>
      <c r="BB4" s="25"/>
      <c r="BC4" s="25"/>
      <c r="BD4" s="25"/>
      <c r="BE4" s="25"/>
      <c r="BF4" s="26"/>
      <c r="BG4" s="24">
        <v>132</v>
      </c>
      <c r="BH4" s="25"/>
      <c r="BI4" s="25"/>
      <c r="BJ4" s="25"/>
      <c r="BK4" s="25"/>
      <c r="BL4" s="25"/>
      <c r="BM4" s="25"/>
      <c r="BN4" s="26"/>
      <c r="BO4" s="24">
        <v>132</v>
      </c>
      <c r="BP4" s="25"/>
      <c r="BQ4" s="25"/>
      <c r="BR4" s="25"/>
      <c r="BS4" s="25"/>
      <c r="BT4" s="25"/>
      <c r="BU4" s="25"/>
      <c r="BV4" s="26"/>
      <c r="BW4" s="24">
        <v>133</v>
      </c>
      <c r="BX4" s="25"/>
      <c r="BY4" s="25"/>
      <c r="BZ4" s="25"/>
      <c r="CA4" s="25"/>
      <c r="CB4" s="25"/>
      <c r="CC4" s="25"/>
      <c r="CD4" s="26"/>
      <c r="CE4" s="24">
        <v>134</v>
      </c>
      <c r="CF4" s="25"/>
      <c r="CG4" s="25"/>
      <c r="CH4" s="25"/>
      <c r="CI4" s="25"/>
      <c r="CJ4" s="25"/>
      <c r="CK4" s="25"/>
      <c r="CL4" s="25"/>
      <c r="CM4" s="26"/>
      <c r="CN4" s="27" t="s">
        <v>28</v>
      </c>
      <c r="CO4" s="28"/>
      <c r="CP4" s="28"/>
      <c r="CQ4" s="28"/>
      <c r="CR4" s="28"/>
      <c r="CS4" s="28"/>
      <c r="CT4" s="28"/>
      <c r="CU4" s="29"/>
      <c r="CV4" s="27" t="s">
        <v>29</v>
      </c>
      <c r="CW4" s="28"/>
      <c r="CX4" s="28"/>
      <c r="CY4" s="28"/>
      <c r="CZ4" s="28"/>
      <c r="DA4" s="28"/>
      <c r="DB4" s="28"/>
      <c r="DC4" s="28"/>
      <c r="DD4" s="28"/>
      <c r="DE4" s="30"/>
    </row>
    <row r="5" spans="1:125" ht="12.7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2"/>
      <c r="AH5" s="22"/>
      <c r="AI5" s="22"/>
      <c r="AJ5" s="23"/>
      <c r="AK5" s="31" t="s">
        <v>30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3"/>
      <c r="AY5" s="34" t="s">
        <v>31</v>
      </c>
      <c r="AZ5" s="35"/>
      <c r="BA5" s="35"/>
      <c r="BB5" s="35"/>
      <c r="BC5" s="35"/>
      <c r="BD5" s="35"/>
      <c r="BE5" s="35"/>
      <c r="BF5" s="36"/>
      <c r="BG5" s="34" t="s">
        <v>32</v>
      </c>
      <c r="BH5" s="35"/>
      <c r="BI5" s="35"/>
      <c r="BJ5" s="35"/>
      <c r="BK5" s="35"/>
      <c r="BL5" s="35"/>
      <c r="BM5" s="35"/>
      <c r="BN5" s="36"/>
      <c r="BO5" s="34" t="s">
        <v>33</v>
      </c>
      <c r="BP5" s="35"/>
      <c r="BQ5" s="35"/>
      <c r="BR5" s="35"/>
      <c r="BS5" s="35"/>
      <c r="BT5" s="35"/>
      <c r="BU5" s="35"/>
      <c r="BV5" s="36"/>
      <c r="BW5" s="34" t="s">
        <v>34</v>
      </c>
      <c r="BX5" s="37"/>
      <c r="BY5" s="37"/>
      <c r="BZ5" s="37"/>
      <c r="CA5" s="37"/>
      <c r="CB5" s="37"/>
      <c r="CC5" s="37"/>
      <c r="CD5" s="38"/>
      <c r="CE5" s="39" t="s">
        <v>35</v>
      </c>
      <c r="CF5" s="37"/>
      <c r="CG5" s="37"/>
      <c r="CH5" s="37"/>
      <c r="CI5" s="37"/>
      <c r="CJ5" s="37"/>
      <c r="CK5" s="37"/>
      <c r="CL5" s="37"/>
      <c r="CM5" s="38"/>
      <c r="CN5" s="34"/>
      <c r="CO5" s="35"/>
      <c r="CP5" s="35"/>
      <c r="CQ5" s="35"/>
      <c r="CR5" s="35"/>
      <c r="CS5" s="35"/>
      <c r="CT5" s="35"/>
      <c r="CU5" s="36"/>
      <c r="CV5" s="34"/>
      <c r="CW5" s="35"/>
      <c r="CX5" s="35"/>
      <c r="CY5" s="35"/>
      <c r="CZ5" s="35"/>
      <c r="DA5" s="35"/>
      <c r="DB5" s="35"/>
      <c r="DC5" s="35"/>
      <c r="DD5" s="35"/>
      <c r="DE5" s="40"/>
    </row>
    <row r="6" spans="1:125" ht="44.2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41" t="s">
        <v>36</v>
      </c>
      <c r="AL6" s="41"/>
      <c r="AM6" s="41"/>
      <c r="AN6" s="41"/>
      <c r="AO6" s="41"/>
      <c r="AP6" s="41"/>
      <c r="AQ6" s="41" t="s">
        <v>37</v>
      </c>
      <c r="AR6" s="41"/>
      <c r="AS6" s="41"/>
      <c r="AT6" s="41"/>
      <c r="AU6" s="41"/>
      <c r="AV6" s="41"/>
      <c r="AW6" s="41"/>
      <c r="AX6" s="41"/>
      <c r="AY6" s="42" t="s">
        <v>38</v>
      </c>
      <c r="AZ6" s="43"/>
      <c r="BA6" s="43"/>
      <c r="BB6" s="43"/>
      <c r="BC6" s="43"/>
      <c r="BD6" s="43"/>
      <c r="BE6" s="43"/>
      <c r="BF6" s="44"/>
      <c r="BG6" s="45"/>
      <c r="BH6" s="46"/>
      <c r="BI6" s="46"/>
      <c r="BJ6" s="46"/>
      <c r="BK6" s="46"/>
      <c r="BL6" s="46"/>
      <c r="BM6" s="46"/>
      <c r="BN6" s="47"/>
      <c r="BO6" s="45"/>
      <c r="BP6" s="46"/>
      <c r="BQ6" s="46"/>
      <c r="BR6" s="46"/>
      <c r="BS6" s="46"/>
      <c r="BT6" s="46"/>
      <c r="BU6" s="46"/>
      <c r="BV6" s="47"/>
      <c r="BW6" s="31"/>
      <c r="BX6" s="32"/>
      <c r="BY6" s="32"/>
      <c r="BZ6" s="32"/>
      <c r="CA6" s="32"/>
      <c r="CB6" s="32"/>
      <c r="CC6" s="32"/>
      <c r="CD6" s="33"/>
      <c r="CE6" s="31"/>
      <c r="CF6" s="32"/>
      <c r="CG6" s="32"/>
      <c r="CH6" s="32"/>
      <c r="CI6" s="32"/>
      <c r="CJ6" s="32"/>
      <c r="CK6" s="32"/>
      <c r="CL6" s="32"/>
      <c r="CM6" s="33"/>
      <c r="CN6" s="45"/>
      <c r="CO6" s="46"/>
      <c r="CP6" s="46"/>
      <c r="CQ6" s="46"/>
      <c r="CR6" s="46"/>
      <c r="CS6" s="46"/>
      <c r="CT6" s="46"/>
      <c r="CU6" s="47"/>
      <c r="CV6" s="45"/>
      <c r="CW6" s="46"/>
      <c r="CX6" s="46"/>
      <c r="CY6" s="46"/>
      <c r="CZ6" s="46"/>
      <c r="DA6" s="46"/>
      <c r="DB6" s="46"/>
      <c r="DC6" s="46"/>
      <c r="DD6" s="46"/>
      <c r="DE6" s="48"/>
    </row>
    <row r="7" spans="1:125" s="130" customFormat="1" ht="6" hidden="1" customHeight="1" x14ac:dyDescent="0.2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>
        <v>35480</v>
      </c>
      <c r="AH7" s="51"/>
      <c r="AI7" s="51"/>
      <c r="AJ7" s="51"/>
      <c r="AK7" s="52"/>
      <c r="AL7" s="52"/>
      <c r="AM7" s="52"/>
      <c r="AN7" s="52"/>
      <c r="AO7" s="52"/>
      <c r="AP7" s="52"/>
      <c r="AQ7" s="53"/>
      <c r="AR7" s="53"/>
      <c r="AS7" s="53"/>
      <c r="AT7" s="53"/>
      <c r="AU7" s="53"/>
      <c r="AV7" s="53"/>
      <c r="AW7" s="53"/>
      <c r="AX7" s="53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4"/>
    </row>
    <row r="8" spans="1:125" s="130" customFormat="1" ht="23.25" customHeight="1" x14ac:dyDescent="0.2">
      <c r="A8" s="55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8" t="s">
        <v>12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 t="s">
        <v>39</v>
      </c>
      <c r="AE8" s="59"/>
      <c r="AF8" s="59"/>
      <c r="AG8" s="60">
        <v>9</v>
      </c>
      <c r="AH8" s="60"/>
      <c r="AI8" s="60"/>
      <c r="AJ8" s="60"/>
      <c r="AK8" s="61">
        <v>22116</v>
      </c>
      <c r="AL8" s="61"/>
      <c r="AM8" s="61"/>
      <c r="AN8" s="61"/>
      <c r="AO8" s="61"/>
      <c r="AP8" s="61"/>
      <c r="AQ8" s="62">
        <f t="shared" ref="AQ8:AQ71" si="0">AG8*AK8*12</f>
        <v>2388528</v>
      </c>
      <c r="AR8" s="62"/>
      <c r="AS8" s="62"/>
      <c r="AT8" s="62"/>
      <c r="AU8" s="62"/>
      <c r="AV8" s="62"/>
      <c r="AW8" s="62"/>
      <c r="AX8" s="62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2">
        <f t="shared" ref="BO8:BO71" si="1">AQ8/365*50</f>
        <v>327195.61643835617</v>
      </c>
      <c r="BP8" s="62"/>
      <c r="BQ8" s="62"/>
      <c r="BR8" s="62"/>
      <c r="BS8" s="62"/>
      <c r="BT8" s="62"/>
      <c r="BU8" s="62"/>
      <c r="BV8" s="62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2">
        <f t="shared" ref="CV8:CV71" si="2">SUM(AQ8:CU8)</f>
        <v>2715723.6164383562</v>
      </c>
      <c r="CW8" s="62"/>
      <c r="CX8" s="62"/>
      <c r="CY8" s="62"/>
      <c r="CZ8" s="62"/>
      <c r="DA8" s="62"/>
      <c r="DB8" s="62"/>
      <c r="DC8" s="62"/>
      <c r="DD8" s="62"/>
      <c r="DE8" s="64"/>
    </row>
    <row r="9" spans="1:125" s="130" customFormat="1" ht="23.25" customHeight="1" x14ac:dyDescent="0.2">
      <c r="A9" s="55" t="s">
        <v>40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8" t="s">
        <v>8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 t="s">
        <v>39</v>
      </c>
      <c r="AE9" s="59"/>
      <c r="AF9" s="59"/>
      <c r="AG9" s="60">
        <v>1</v>
      </c>
      <c r="AH9" s="60"/>
      <c r="AI9" s="60"/>
      <c r="AJ9" s="60"/>
      <c r="AK9" s="65">
        <v>55573</v>
      </c>
      <c r="AL9" s="66"/>
      <c r="AM9" s="66"/>
      <c r="AN9" s="66"/>
      <c r="AO9" s="66"/>
      <c r="AP9" s="67"/>
      <c r="AQ9" s="62">
        <f t="shared" si="0"/>
        <v>666876</v>
      </c>
      <c r="AR9" s="62"/>
      <c r="AS9" s="62"/>
      <c r="AT9" s="62"/>
      <c r="AU9" s="62"/>
      <c r="AV9" s="62"/>
      <c r="AW9" s="62"/>
      <c r="AX9" s="62"/>
      <c r="AY9" s="68"/>
      <c r="AZ9" s="69"/>
      <c r="BA9" s="69"/>
      <c r="BB9" s="69"/>
      <c r="BC9" s="69"/>
      <c r="BD9" s="69"/>
      <c r="BE9" s="69"/>
      <c r="BF9" s="70"/>
      <c r="BG9" s="63"/>
      <c r="BH9" s="63"/>
      <c r="BI9" s="63"/>
      <c r="BJ9" s="63"/>
      <c r="BK9" s="63"/>
      <c r="BL9" s="63"/>
      <c r="BM9" s="63"/>
      <c r="BN9" s="63"/>
      <c r="BO9" s="71">
        <f t="shared" si="1"/>
        <v>91352.876712328769</v>
      </c>
      <c r="BP9" s="72"/>
      <c r="BQ9" s="72"/>
      <c r="BR9" s="72"/>
      <c r="BS9" s="72"/>
      <c r="BT9" s="72"/>
      <c r="BU9" s="72"/>
      <c r="BV9" s="7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2">
        <f t="shared" si="2"/>
        <v>758228.87671232875</v>
      </c>
      <c r="CW9" s="62"/>
      <c r="CX9" s="62"/>
      <c r="CY9" s="62"/>
      <c r="CZ9" s="62"/>
      <c r="DA9" s="62"/>
      <c r="DB9" s="62"/>
      <c r="DC9" s="62"/>
      <c r="DD9" s="62"/>
      <c r="DE9" s="64"/>
      <c r="DU9" s="131"/>
    </row>
    <row r="10" spans="1:125" s="130" customFormat="1" ht="23.25" customHeight="1" x14ac:dyDescent="0.2">
      <c r="A10" s="55" t="s">
        <v>18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8" t="s">
        <v>8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 t="s">
        <v>39</v>
      </c>
      <c r="AE10" s="59"/>
      <c r="AF10" s="59"/>
      <c r="AG10" s="60">
        <v>1</v>
      </c>
      <c r="AH10" s="60"/>
      <c r="AI10" s="60"/>
      <c r="AJ10" s="60"/>
      <c r="AK10" s="65">
        <v>18148</v>
      </c>
      <c r="AL10" s="66"/>
      <c r="AM10" s="66"/>
      <c r="AN10" s="66"/>
      <c r="AO10" s="66"/>
      <c r="AP10" s="67"/>
      <c r="AQ10" s="62">
        <f t="shared" si="0"/>
        <v>217776</v>
      </c>
      <c r="AR10" s="62"/>
      <c r="AS10" s="62"/>
      <c r="AT10" s="62"/>
      <c r="AU10" s="62"/>
      <c r="AV10" s="62"/>
      <c r="AW10" s="62"/>
      <c r="AX10" s="62"/>
      <c r="AY10" s="68"/>
      <c r="AZ10" s="69"/>
      <c r="BA10" s="69"/>
      <c r="BB10" s="69"/>
      <c r="BC10" s="69"/>
      <c r="BD10" s="69"/>
      <c r="BE10" s="69"/>
      <c r="BF10" s="70"/>
      <c r="BG10" s="63"/>
      <c r="BH10" s="63"/>
      <c r="BI10" s="63"/>
      <c r="BJ10" s="63"/>
      <c r="BK10" s="63"/>
      <c r="BL10" s="63"/>
      <c r="BM10" s="63"/>
      <c r="BN10" s="63"/>
      <c r="BO10" s="71">
        <f t="shared" si="1"/>
        <v>29832.32876712329</v>
      </c>
      <c r="BP10" s="72"/>
      <c r="BQ10" s="72"/>
      <c r="BR10" s="72"/>
      <c r="BS10" s="72"/>
      <c r="BT10" s="72"/>
      <c r="BU10" s="72"/>
      <c r="BV10" s="7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2">
        <f t="shared" si="2"/>
        <v>247608.32876712328</v>
      </c>
      <c r="CW10" s="62"/>
      <c r="CX10" s="62"/>
      <c r="CY10" s="62"/>
      <c r="CZ10" s="62"/>
      <c r="DA10" s="62"/>
      <c r="DB10" s="62"/>
      <c r="DC10" s="62"/>
      <c r="DD10" s="62"/>
      <c r="DE10" s="64"/>
      <c r="DU10" s="131"/>
    </row>
    <row r="11" spans="1:125" s="130" customFormat="1" ht="23.25" customHeight="1" x14ac:dyDescent="0.2">
      <c r="A11" s="55" t="s">
        <v>41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8" t="s">
        <v>8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 t="s">
        <v>39</v>
      </c>
      <c r="AE11" s="59"/>
      <c r="AF11" s="59"/>
      <c r="AG11" s="60">
        <v>1</v>
      </c>
      <c r="AH11" s="60"/>
      <c r="AI11" s="60"/>
      <c r="AJ11" s="60"/>
      <c r="AK11" s="65">
        <v>15504</v>
      </c>
      <c r="AL11" s="66"/>
      <c r="AM11" s="66"/>
      <c r="AN11" s="66"/>
      <c r="AO11" s="66"/>
      <c r="AP11" s="67"/>
      <c r="AQ11" s="62">
        <f t="shared" si="0"/>
        <v>186048</v>
      </c>
      <c r="AR11" s="62"/>
      <c r="AS11" s="62"/>
      <c r="AT11" s="62"/>
      <c r="AU11" s="62"/>
      <c r="AV11" s="62"/>
      <c r="AW11" s="62"/>
      <c r="AX11" s="62"/>
      <c r="AY11" s="74"/>
      <c r="AZ11" s="75"/>
      <c r="BA11" s="75"/>
      <c r="BB11" s="75"/>
      <c r="BC11" s="75"/>
      <c r="BD11" s="75"/>
      <c r="BE11" s="75"/>
      <c r="BF11" s="76"/>
      <c r="BG11" s="63"/>
      <c r="BH11" s="63"/>
      <c r="BI11" s="63"/>
      <c r="BJ11" s="63"/>
      <c r="BK11" s="63"/>
      <c r="BL11" s="63"/>
      <c r="BM11" s="63"/>
      <c r="BN11" s="63"/>
      <c r="BO11" s="71">
        <f t="shared" si="1"/>
        <v>25486.027397260274</v>
      </c>
      <c r="BP11" s="72"/>
      <c r="BQ11" s="72"/>
      <c r="BR11" s="72"/>
      <c r="BS11" s="72"/>
      <c r="BT11" s="72"/>
      <c r="BU11" s="72"/>
      <c r="BV11" s="7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2">
        <f t="shared" si="2"/>
        <v>211534.02739726027</v>
      </c>
      <c r="CW11" s="62"/>
      <c r="CX11" s="62"/>
      <c r="CY11" s="62"/>
      <c r="CZ11" s="62"/>
      <c r="DA11" s="62"/>
      <c r="DB11" s="62"/>
      <c r="DC11" s="62"/>
      <c r="DD11" s="62"/>
      <c r="DE11" s="64"/>
      <c r="DU11" s="132"/>
    </row>
    <row r="12" spans="1:125" s="130" customFormat="1" ht="23.25" customHeight="1" x14ac:dyDescent="0.2">
      <c r="A12" s="55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8" t="s">
        <v>8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 t="s">
        <v>39</v>
      </c>
      <c r="AE12" s="59"/>
      <c r="AF12" s="59"/>
      <c r="AG12" s="60">
        <v>1</v>
      </c>
      <c r="AH12" s="60"/>
      <c r="AI12" s="60"/>
      <c r="AJ12" s="60"/>
      <c r="AK12" s="65">
        <v>11317</v>
      </c>
      <c r="AL12" s="66"/>
      <c r="AM12" s="66"/>
      <c r="AN12" s="66"/>
      <c r="AO12" s="66"/>
      <c r="AP12" s="67"/>
      <c r="AQ12" s="62">
        <f t="shared" si="0"/>
        <v>135804</v>
      </c>
      <c r="AR12" s="62"/>
      <c r="AS12" s="62"/>
      <c r="AT12" s="62"/>
      <c r="AU12" s="62"/>
      <c r="AV12" s="62"/>
      <c r="AW12" s="62"/>
      <c r="AX12" s="62"/>
      <c r="AY12" s="74"/>
      <c r="AZ12" s="75"/>
      <c r="BA12" s="75"/>
      <c r="BB12" s="75"/>
      <c r="BC12" s="75"/>
      <c r="BD12" s="75"/>
      <c r="BE12" s="75"/>
      <c r="BF12" s="76"/>
      <c r="BG12" s="63"/>
      <c r="BH12" s="63"/>
      <c r="BI12" s="63"/>
      <c r="BJ12" s="63"/>
      <c r="BK12" s="63"/>
      <c r="BL12" s="63"/>
      <c r="BM12" s="63"/>
      <c r="BN12" s="63"/>
      <c r="BO12" s="71">
        <f t="shared" si="1"/>
        <v>18603.287671232876</v>
      </c>
      <c r="BP12" s="72"/>
      <c r="BQ12" s="72"/>
      <c r="BR12" s="72"/>
      <c r="BS12" s="72"/>
      <c r="BT12" s="72"/>
      <c r="BU12" s="72"/>
      <c r="BV12" s="7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2">
        <f t="shared" si="2"/>
        <v>154407.28767123289</v>
      </c>
      <c r="CW12" s="62"/>
      <c r="CX12" s="62"/>
      <c r="CY12" s="62"/>
      <c r="CZ12" s="62"/>
      <c r="DA12" s="62"/>
      <c r="DB12" s="62"/>
      <c r="DC12" s="62"/>
      <c r="DD12" s="62"/>
      <c r="DE12" s="64"/>
      <c r="DU12" s="132"/>
    </row>
    <row r="13" spans="1:125" s="130" customFormat="1" ht="23.25" customHeight="1" x14ac:dyDescent="0.2">
      <c r="A13" s="55" t="s">
        <v>43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8" t="s">
        <v>8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 t="s">
        <v>39</v>
      </c>
      <c r="AE13" s="59"/>
      <c r="AF13" s="59"/>
      <c r="AG13" s="60">
        <v>1</v>
      </c>
      <c r="AH13" s="60"/>
      <c r="AI13" s="60"/>
      <c r="AJ13" s="60"/>
      <c r="AK13" s="65">
        <v>11571</v>
      </c>
      <c r="AL13" s="66"/>
      <c r="AM13" s="66"/>
      <c r="AN13" s="66"/>
      <c r="AO13" s="66"/>
      <c r="AP13" s="67"/>
      <c r="AQ13" s="62">
        <f t="shared" si="0"/>
        <v>138852</v>
      </c>
      <c r="AR13" s="62"/>
      <c r="AS13" s="62"/>
      <c r="AT13" s="62"/>
      <c r="AU13" s="62"/>
      <c r="AV13" s="62"/>
      <c r="AW13" s="62"/>
      <c r="AX13" s="62"/>
      <c r="AY13" s="74"/>
      <c r="AZ13" s="75"/>
      <c r="BA13" s="75"/>
      <c r="BB13" s="75"/>
      <c r="BC13" s="75"/>
      <c r="BD13" s="75"/>
      <c r="BE13" s="75"/>
      <c r="BF13" s="76"/>
      <c r="BG13" s="63"/>
      <c r="BH13" s="63"/>
      <c r="BI13" s="63"/>
      <c r="BJ13" s="63"/>
      <c r="BK13" s="63"/>
      <c r="BL13" s="63"/>
      <c r="BM13" s="63"/>
      <c r="BN13" s="63"/>
      <c r="BO13" s="71">
        <f t="shared" si="1"/>
        <v>19020.821917808222</v>
      </c>
      <c r="BP13" s="72"/>
      <c r="BQ13" s="72"/>
      <c r="BR13" s="72"/>
      <c r="BS13" s="72"/>
      <c r="BT13" s="72"/>
      <c r="BU13" s="72"/>
      <c r="BV13" s="7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2">
        <f t="shared" si="2"/>
        <v>157872.82191780821</v>
      </c>
      <c r="CW13" s="62"/>
      <c r="CX13" s="62"/>
      <c r="CY13" s="62"/>
      <c r="CZ13" s="62"/>
      <c r="DA13" s="62"/>
      <c r="DB13" s="62"/>
      <c r="DC13" s="62"/>
      <c r="DD13" s="62"/>
      <c r="DE13" s="64"/>
      <c r="DU13" s="132"/>
    </row>
    <row r="14" spans="1:125" s="130" customFormat="1" ht="23.25" customHeight="1" x14ac:dyDescent="0.2">
      <c r="A14" s="55" t="s">
        <v>44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8" t="s">
        <v>45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 t="s">
        <v>39</v>
      </c>
      <c r="AE14" s="59"/>
      <c r="AF14" s="59"/>
      <c r="AG14" s="60">
        <v>1</v>
      </c>
      <c r="AH14" s="60"/>
      <c r="AI14" s="60"/>
      <c r="AJ14" s="60"/>
      <c r="AK14" s="65">
        <v>16827</v>
      </c>
      <c r="AL14" s="66"/>
      <c r="AM14" s="66"/>
      <c r="AN14" s="66"/>
      <c r="AO14" s="66"/>
      <c r="AP14" s="67"/>
      <c r="AQ14" s="62">
        <f t="shared" si="0"/>
        <v>201924</v>
      </c>
      <c r="AR14" s="62"/>
      <c r="AS14" s="62"/>
      <c r="AT14" s="62"/>
      <c r="AU14" s="62"/>
      <c r="AV14" s="62"/>
      <c r="AW14" s="62"/>
      <c r="AX14" s="62"/>
      <c r="AY14" s="74"/>
      <c r="AZ14" s="75"/>
      <c r="BA14" s="75"/>
      <c r="BB14" s="75"/>
      <c r="BC14" s="75"/>
      <c r="BD14" s="75"/>
      <c r="BE14" s="75"/>
      <c r="BF14" s="76"/>
      <c r="BG14" s="63"/>
      <c r="BH14" s="63"/>
      <c r="BI14" s="63"/>
      <c r="BJ14" s="63"/>
      <c r="BK14" s="63"/>
      <c r="BL14" s="63"/>
      <c r="BM14" s="63"/>
      <c r="BN14" s="63"/>
      <c r="BO14" s="71">
        <f t="shared" si="1"/>
        <v>27660.821917808222</v>
      </c>
      <c r="BP14" s="72"/>
      <c r="BQ14" s="72"/>
      <c r="BR14" s="72"/>
      <c r="BS14" s="72"/>
      <c r="BT14" s="72"/>
      <c r="BU14" s="72"/>
      <c r="BV14" s="7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2">
        <f t="shared" si="2"/>
        <v>229584.82191780821</v>
      </c>
      <c r="CW14" s="62"/>
      <c r="CX14" s="62"/>
      <c r="CY14" s="62"/>
      <c r="CZ14" s="62"/>
      <c r="DA14" s="62"/>
      <c r="DB14" s="62"/>
      <c r="DC14" s="62"/>
      <c r="DD14" s="62"/>
      <c r="DE14" s="64"/>
      <c r="DU14" s="132"/>
    </row>
    <row r="15" spans="1:125" s="130" customFormat="1" ht="23.25" customHeight="1" x14ac:dyDescent="0.2">
      <c r="A15" s="55" t="s">
        <v>11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8" t="s">
        <v>46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 t="s">
        <v>39</v>
      </c>
      <c r="AE15" s="59"/>
      <c r="AF15" s="59"/>
      <c r="AG15" s="60">
        <v>1</v>
      </c>
      <c r="AH15" s="60"/>
      <c r="AI15" s="60"/>
      <c r="AJ15" s="60"/>
      <c r="AK15" s="65">
        <v>22116</v>
      </c>
      <c r="AL15" s="66"/>
      <c r="AM15" s="66"/>
      <c r="AN15" s="66"/>
      <c r="AO15" s="66"/>
      <c r="AP15" s="67"/>
      <c r="AQ15" s="62">
        <f t="shared" si="0"/>
        <v>265392</v>
      </c>
      <c r="AR15" s="62"/>
      <c r="AS15" s="62"/>
      <c r="AT15" s="62"/>
      <c r="AU15" s="62"/>
      <c r="AV15" s="62"/>
      <c r="AW15" s="62"/>
      <c r="AX15" s="62"/>
      <c r="AY15" s="77"/>
      <c r="AZ15" s="78"/>
      <c r="BA15" s="78"/>
      <c r="BB15" s="78"/>
      <c r="BC15" s="78"/>
      <c r="BD15" s="78"/>
      <c r="BE15" s="78"/>
      <c r="BF15" s="79"/>
      <c r="BG15" s="63"/>
      <c r="BH15" s="63"/>
      <c r="BI15" s="63"/>
      <c r="BJ15" s="63"/>
      <c r="BK15" s="63"/>
      <c r="BL15" s="63"/>
      <c r="BM15" s="63"/>
      <c r="BN15" s="63"/>
      <c r="BO15" s="71">
        <f t="shared" si="1"/>
        <v>36355.068493150684</v>
      </c>
      <c r="BP15" s="72"/>
      <c r="BQ15" s="72"/>
      <c r="BR15" s="72"/>
      <c r="BS15" s="72"/>
      <c r="BT15" s="72"/>
      <c r="BU15" s="72"/>
      <c r="BV15" s="7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2">
        <f t="shared" si="2"/>
        <v>301747.0684931507</v>
      </c>
      <c r="CW15" s="62"/>
      <c r="CX15" s="62"/>
      <c r="CY15" s="62"/>
      <c r="CZ15" s="62"/>
      <c r="DA15" s="62"/>
      <c r="DB15" s="62"/>
      <c r="DC15" s="62"/>
      <c r="DD15" s="62"/>
      <c r="DE15" s="64"/>
    </row>
    <row r="16" spans="1:125" s="130" customFormat="1" ht="23.25" customHeight="1" x14ac:dyDescent="0.2">
      <c r="A16" s="55" t="s"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8" t="s">
        <v>46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 t="s">
        <v>39</v>
      </c>
      <c r="AE16" s="59"/>
      <c r="AF16" s="59"/>
      <c r="AG16" s="60">
        <v>1</v>
      </c>
      <c r="AH16" s="60"/>
      <c r="AI16" s="60"/>
      <c r="AJ16" s="60"/>
      <c r="AK16" s="65">
        <v>6427</v>
      </c>
      <c r="AL16" s="66"/>
      <c r="AM16" s="66"/>
      <c r="AN16" s="66"/>
      <c r="AO16" s="66"/>
      <c r="AP16" s="67"/>
      <c r="AQ16" s="62">
        <f t="shared" si="0"/>
        <v>77124</v>
      </c>
      <c r="AR16" s="62"/>
      <c r="AS16" s="62"/>
      <c r="AT16" s="62"/>
      <c r="AU16" s="62"/>
      <c r="AV16" s="62"/>
      <c r="AW16" s="62"/>
      <c r="AX16" s="62"/>
      <c r="AY16" s="77"/>
      <c r="AZ16" s="78"/>
      <c r="BA16" s="78"/>
      <c r="BB16" s="78"/>
      <c r="BC16" s="78"/>
      <c r="BD16" s="78"/>
      <c r="BE16" s="78"/>
      <c r="BF16" s="79"/>
      <c r="BG16" s="63"/>
      <c r="BH16" s="63"/>
      <c r="BI16" s="63"/>
      <c r="BJ16" s="63"/>
      <c r="BK16" s="63"/>
      <c r="BL16" s="63"/>
      <c r="BM16" s="63"/>
      <c r="BN16" s="63"/>
      <c r="BO16" s="71">
        <f t="shared" si="1"/>
        <v>10564.931506849316</v>
      </c>
      <c r="BP16" s="72"/>
      <c r="BQ16" s="72"/>
      <c r="BR16" s="72"/>
      <c r="BS16" s="72"/>
      <c r="BT16" s="72"/>
      <c r="BU16" s="72"/>
      <c r="BV16" s="7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2">
        <f t="shared" si="2"/>
        <v>87688.931506849316</v>
      </c>
      <c r="CW16" s="62"/>
      <c r="CX16" s="62"/>
      <c r="CY16" s="62"/>
      <c r="CZ16" s="62"/>
      <c r="DA16" s="62"/>
      <c r="DB16" s="62"/>
      <c r="DC16" s="62"/>
      <c r="DD16" s="62"/>
      <c r="DE16" s="64"/>
    </row>
    <row r="17" spans="1:109" s="130" customFormat="1" ht="23.25" customHeight="1" x14ac:dyDescent="0.2">
      <c r="A17" s="55" t="s">
        <v>47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8" t="s">
        <v>46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 t="s">
        <v>39</v>
      </c>
      <c r="AE17" s="59"/>
      <c r="AF17" s="59"/>
      <c r="AG17" s="60">
        <v>1</v>
      </c>
      <c r="AH17" s="60"/>
      <c r="AI17" s="60"/>
      <c r="AJ17" s="60"/>
      <c r="AK17" s="65">
        <v>10302</v>
      </c>
      <c r="AL17" s="66"/>
      <c r="AM17" s="66"/>
      <c r="AN17" s="66"/>
      <c r="AO17" s="66"/>
      <c r="AP17" s="67"/>
      <c r="AQ17" s="62">
        <f t="shared" si="0"/>
        <v>123624</v>
      </c>
      <c r="AR17" s="62"/>
      <c r="AS17" s="62"/>
      <c r="AT17" s="62"/>
      <c r="AU17" s="62"/>
      <c r="AV17" s="62"/>
      <c r="AW17" s="62"/>
      <c r="AX17" s="62"/>
      <c r="AY17" s="77"/>
      <c r="AZ17" s="78"/>
      <c r="BA17" s="78"/>
      <c r="BB17" s="78"/>
      <c r="BC17" s="78"/>
      <c r="BD17" s="78"/>
      <c r="BE17" s="78"/>
      <c r="BF17" s="79"/>
      <c r="BG17" s="63"/>
      <c r="BH17" s="63"/>
      <c r="BI17" s="63"/>
      <c r="BJ17" s="63"/>
      <c r="BK17" s="63"/>
      <c r="BL17" s="63"/>
      <c r="BM17" s="63"/>
      <c r="BN17" s="63"/>
      <c r="BO17" s="71">
        <f t="shared" si="1"/>
        <v>16934.794520547945</v>
      </c>
      <c r="BP17" s="72"/>
      <c r="BQ17" s="72"/>
      <c r="BR17" s="72"/>
      <c r="BS17" s="72"/>
      <c r="BT17" s="72"/>
      <c r="BU17" s="72"/>
      <c r="BV17" s="7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2">
        <f t="shared" si="2"/>
        <v>140558.79452054793</v>
      </c>
      <c r="CW17" s="62"/>
      <c r="CX17" s="62"/>
      <c r="CY17" s="62"/>
      <c r="CZ17" s="62"/>
      <c r="DA17" s="62"/>
      <c r="DB17" s="62"/>
      <c r="DC17" s="62"/>
      <c r="DD17" s="62"/>
      <c r="DE17" s="64"/>
    </row>
    <row r="18" spans="1:109" s="130" customFormat="1" ht="23.25" customHeight="1" x14ac:dyDescent="0.2">
      <c r="A18" s="55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8" t="s">
        <v>46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 t="s">
        <v>39</v>
      </c>
      <c r="AE18" s="59"/>
      <c r="AF18" s="59"/>
      <c r="AG18" s="60">
        <v>1</v>
      </c>
      <c r="AH18" s="60"/>
      <c r="AI18" s="60"/>
      <c r="AJ18" s="60"/>
      <c r="AK18" s="65">
        <v>10302</v>
      </c>
      <c r="AL18" s="66"/>
      <c r="AM18" s="66"/>
      <c r="AN18" s="66"/>
      <c r="AO18" s="66"/>
      <c r="AP18" s="67"/>
      <c r="AQ18" s="62">
        <f t="shared" si="0"/>
        <v>123624</v>
      </c>
      <c r="AR18" s="62"/>
      <c r="AS18" s="62"/>
      <c r="AT18" s="62"/>
      <c r="AU18" s="62"/>
      <c r="AV18" s="62"/>
      <c r="AW18" s="62"/>
      <c r="AX18" s="62"/>
      <c r="AY18" s="68"/>
      <c r="AZ18" s="69"/>
      <c r="BA18" s="69"/>
      <c r="BB18" s="69"/>
      <c r="BC18" s="69"/>
      <c r="BD18" s="69"/>
      <c r="BE18" s="69"/>
      <c r="BF18" s="70"/>
      <c r="BG18" s="63"/>
      <c r="BH18" s="63"/>
      <c r="BI18" s="63"/>
      <c r="BJ18" s="63"/>
      <c r="BK18" s="63"/>
      <c r="BL18" s="63"/>
      <c r="BM18" s="63"/>
      <c r="BN18" s="63"/>
      <c r="BO18" s="71">
        <f t="shared" si="1"/>
        <v>16934.794520547945</v>
      </c>
      <c r="BP18" s="72"/>
      <c r="BQ18" s="72"/>
      <c r="BR18" s="72"/>
      <c r="BS18" s="72"/>
      <c r="BT18" s="72"/>
      <c r="BU18" s="72"/>
      <c r="BV18" s="7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2">
        <f t="shared" si="2"/>
        <v>140558.79452054793</v>
      </c>
      <c r="CW18" s="62"/>
      <c r="CX18" s="62"/>
      <c r="CY18" s="62"/>
      <c r="CZ18" s="62"/>
      <c r="DA18" s="62"/>
      <c r="DB18" s="62"/>
      <c r="DC18" s="62"/>
      <c r="DD18" s="62"/>
      <c r="DE18" s="64"/>
    </row>
    <row r="19" spans="1:109" s="130" customFormat="1" ht="23.25" customHeight="1" x14ac:dyDescent="0.2">
      <c r="A19" s="55" t="s">
        <v>49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 t="s">
        <v>46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 t="s">
        <v>39</v>
      </c>
      <c r="AE19" s="59"/>
      <c r="AF19" s="59"/>
      <c r="AG19" s="60">
        <v>1</v>
      </c>
      <c r="AH19" s="60"/>
      <c r="AI19" s="60"/>
      <c r="AJ19" s="60"/>
      <c r="AK19" s="65">
        <v>15504</v>
      </c>
      <c r="AL19" s="66"/>
      <c r="AM19" s="66"/>
      <c r="AN19" s="66"/>
      <c r="AO19" s="66"/>
      <c r="AP19" s="67"/>
      <c r="AQ19" s="62">
        <f t="shared" si="0"/>
        <v>186048</v>
      </c>
      <c r="AR19" s="62"/>
      <c r="AS19" s="62"/>
      <c r="AT19" s="62"/>
      <c r="AU19" s="62"/>
      <c r="AV19" s="62"/>
      <c r="AW19" s="62"/>
      <c r="AX19" s="62"/>
      <c r="AY19" s="68"/>
      <c r="AZ19" s="69"/>
      <c r="BA19" s="69"/>
      <c r="BB19" s="69"/>
      <c r="BC19" s="69"/>
      <c r="BD19" s="69"/>
      <c r="BE19" s="69"/>
      <c r="BF19" s="70"/>
      <c r="BG19" s="63"/>
      <c r="BH19" s="63"/>
      <c r="BI19" s="63"/>
      <c r="BJ19" s="63"/>
      <c r="BK19" s="63"/>
      <c r="BL19" s="63"/>
      <c r="BM19" s="63"/>
      <c r="BN19" s="63"/>
      <c r="BO19" s="71">
        <f t="shared" si="1"/>
        <v>25486.027397260274</v>
      </c>
      <c r="BP19" s="72"/>
      <c r="BQ19" s="72"/>
      <c r="BR19" s="72"/>
      <c r="BS19" s="72"/>
      <c r="BT19" s="72"/>
      <c r="BU19" s="72"/>
      <c r="BV19" s="7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2">
        <f t="shared" si="2"/>
        <v>211534.02739726027</v>
      </c>
      <c r="CW19" s="62"/>
      <c r="CX19" s="62"/>
      <c r="CY19" s="62"/>
      <c r="CZ19" s="62"/>
      <c r="DA19" s="62"/>
      <c r="DB19" s="62"/>
      <c r="DC19" s="62"/>
      <c r="DD19" s="62"/>
      <c r="DE19" s="64"/>
    </row>
    <row r="20" spans="1:109" s="130" customFormat="1" ht="23.25" customHeight="1" x14ac:dyDescent="0.2">
      <c r="A20" s="55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80" t="s">
        <v>50</v>
      </c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59" t="s">
        <v>39</v>
      </c>
      <c r="AE20" s="59"/>
      <c r="AF20" s="59"/>
      <c r="AG20" s="60">
        <v>6</v>
      </c>
      <c r="AH20" s="60"/>
      <c r="AI20" s="60"/>
      <c r="AJ20" s="60"/>
      <c r="AK20" s="65">
        <v>9064</v>
      </c>
      <c r="AL20" s="66"/>
      <c r="AM20" s="66"/>
      <c r="AN20" s="66"/>
      <c r="AO20" s="66"/>
      <c r="AP20" s="67"/>
      <c r="AQ20" s="62">
        <f t="shared" si="0"/>
        <v>652608</v>
      </c>
      <c r="AR20" s="62"/>
      <c r="AS20" s="62"/>
      <c r="AT20" s="62"/>
      <c r="AU20" s="62"/>
      <c r="AV20" s="62"/>
      <c r="AW20" s="62"/>
      <c r="AX20" s="62"/>
      <c r="AY20" s="68"/>
      <c r="AZ20" s="69"/>
      <c r="BA20" s="69"/>
      <c r="BB20" s="69"/>
      <c r="BC20" s="69"/>
      <c r="BD20" s="69"/>
      <c r="BE20" s="69"/>
      <c r="BF20" s="70"/>
      <c r="BG20" s="63"/>
      <c r="BH20" s="63"/>
      <c r="BI20" s="63"/>
      <c r="BJ20" s="63"/>
      <c r="BK20" s="63"/>
      <c r="BL20" s="63"/>
      <c r="BM20" s="63"/>
      <c r="BN20" s="63"/>
      <c r="BO20" s="71">
        <f t="shared" si="1"/>
        <v>89398.356164383556</v>
      </c>
      <c r="BP20" s="72"/>
      <c r="BQ20" s="72"/>
      <c r="BR20" s="72"/>
      <c r="BS20" s="72"/>
      <c r="BT20" s="72"/>
      <c r="BU20" s="72"/>
      <c r="BV20" s="7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2">
        <f t="shared" si="2"/>
        <v>742006.35616438359</v>
      </c>
      <c r="CW20" s="62"/>
      <c r="CX20" s="62"/>
      <c r="CY20" s="62"/>
      <c r="CZ20" s="62"/>
      <c r="DA20" s="62"/>
      <c r="DB20" s="62"/>
      <c r="DC20" s="62"/>
      <c r="DD20" s="62"/>
      <c r="DE20" s="64"/>
    </row>
    <row r="21" spans="1:109" s="130" customFormat="1" ht="22.5" customHeight="1" x14ac:dyDescent="0.2">
      <c r="A21" s="55" t="s">
        <v>51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80" t="s">
        <v>50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59" t="s">
        <v>39</v>
      </c>
      <c r="AE21" s="59"/>
      <c r="AF21" s="59"/>
      <c r="AG21" s="60">
        <v>1</v>
      </c>
      <c r="AH21" s="60"/>
      <c r="AI21" s="60"/>
      <c r="AJ21" s="60"/>
      <c r="AK21" s="65">
        <v>4948</v>
      </c>
      <c r="AL21" s="66"/>
      <c r="AM21" s="66"/>
      <c r="AN21" s="66"/>
      <c r="AO21" s="66"/>
      <c r="AP21" s="67"/>
      <c r="AQ21" s="62">
        <f t="shared" si="0"/>
        <v>59376</v>
      </c>
      <c r="AR21" s="62"/>
      <c r="AS21" s="62"/>
      <c r="AT21" s="62"/>
      <c r="AU21" s="62"/>
      <c r="AV21" s="62"/>
      <c r="AW21" s="62"/>
      <c r="AX21" s="62"/>
      <c r="AY21" s="68"/>
      <c r="AZ21" s="69"/>
      <c r="BA21" s="69"/>
      <c r="BB21" s="69"/>
      <c r="BC21" s="69"/>
      <c r="BD21" s="69"/>
      <c r="BE21" s="69"/>
      <c r="BF21" s="70"/>
      <c r="BG21" s="63"/>
      <c r="BH21" s="63"/>
      <c r="BI21" s="63"/>
      <c r="BJ21" s="63"/>
      <c r="BK21" s="63"/>
      <c r="BL21" s="63"/>
      <c r="BM21" s="63"/>
      <c r="BN21" s="63"/>
      <c r="BO21" s="71">
        <f t="shared" si="1"/>
        <v>8133.6986301369861</v>
      </c>
      <c r="BP21" s="72"/>
      <c r="BQ21" s="72"/>
      <c r="BR21" s="72"/>
      <c r="BS21" s="72"/>
      <c r="BT21" s="72"/>
      <c r="BU21" s="72"/>
      <c r="BV21" s="7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2">
        <f t="shared" si="2"/>
        <v>67509.698630136991</v>
      </c>
      <c r="CW21" s="62"/>
      <c r="CX21" s="62"/>
      <c r="CY21" s="62"/>
      <c r="CZ21" s="62"/>
      <c r="DA21" s="62"/>
      <c r="DB21" s="62"/>
      <c r="DC21" s="62"/>
      <c r="DD21" s="62"/>
      <c r="DE21" s="64"/>
    </row>
    <row r="22" spans="1:109" s="130" customFormat="1" ht="23.25" customHeight="1" x14ac:dyDescent="0.2">
      <c r="A22" s="55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80" t="s">
        <v>50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59" t="s">
        <v>39</v>
      </c>
      <c r="AE22" s="59"/>
      <c r="AF22" s="59"/>
      <c r="AG22" s="60">
        <v>1</v>
      </c>
      <c r="AH22" s="60"/>
      <c r="AI22" s="60"/>
      <c r="AJ22" s="60"/>
      <c r="AK22" s="65">
        <v>4001</v>
      </c>
      <c r="AL22" s="66"/>
      <c r="AM22" s="66"/>
      <c r="AN22" s="66"/>
      <c r="AO22" s="66"/>
      <c r="AP22" s="67"/>
      <c r="AQ22" s="62">
        <f t="shared" si="0"/>
        <v>48012</v>
      </c>
      <c r="AR22" s="62"/>
      <c r="AS22" s="62"/>
      <c r="AT22" s="62"/>
      <c r="AU22" s="62"/>
      <c r="AV22" s="62"/>
      <c r="AW22" s="62"/>
      <c r="AX22" s="62"/>
      <c r="AY22" s="68"/>
      <c r="AZ22" s="69"/>
      <c r="BA22" s="69"/>
      <c r="BB22" s="69"/>
      <c r="BC22" s="69"/>
      <c r="BD22" s="69"/>
      <c r="BE22" s="69"/>
      <c r="BF22" s="70"/>
      <c r="BG22" s="63"/>
      <c r="BH22" s="63"/>
      <c r="BI22" s="63"/>
      <c r="BJ22" s="63"/>
      <c r="BK22" s="63"/>
      <c r="BL22" s="63"/>
      <c r="BM22" s="63"/>
      <c r="BN22" s="63"/>
      <c r="BO22" s="71">
        <f t="shared" si="1"/>
        <v>6576.9863013698623</v>
      </c>
      <c r="BP22" s="72"/>
      <c r="BQ22" s="72"/>
      <c r="BR22" s="72"/>
      <c r="BS22" s="72"/>
      <c r="BT22" s="72"/>
      <c r="BU22" s="72"/>
      <c r="BV22" s="7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2">
        <f t="shared" si="2"/>
        <v>54588.986301369863</v>
      </c>
      <c r="CW22" s="62"/>
      <c r="CX22" s="62"/>
      <c r="CY22" s="62"/>
      <c r="CZ22" s="62"/>
      <c r="DA22" s="62"/>
      <c r="DB22" s="62"/>
      <c r="DC22" s="62"/>
      <c r="DD22" s="62"/>
      <c r="DE22" s="64"/>
    </row>
    <row r="23" spans="1:109" s="130" customFormat="1" ht="23.25" customHeight="1" x14ac:dyDescent="0.2">
      <c r="A23" s="55" t="s">
        <v>53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80" t="s">
        <v>50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59" t="s">
        <v>39</v>
      </c>
      <c r="AE23" s="59"/>
      <c r="AF23" s="59"/>
      <c r="AG23" s="60">
        <v>1</v>
      </c>
      <c r="AH23" s="60"/>
      <c r="AI23" s="60"/>
      <c r="AJ23" s="60"/>
      <c r="AK23" s="65">
        <v>3221</v>
      </c>
      <c r="AL23" s="66"/>
      <c r="AM23" s="66"/>
      <c r="AN23" s="66"/>
      <c r="AO23" s="66"/>
      <c r="AP23" s="67"/>
      <c r="AQ23" s="62">
        <f t="shared" si="0"/>
        <v>38652</v>
      </c>
      <c r="AR23" s="62"/>
      <c r="AS23" s="62"/>
      <c r="AT23" s="62"/>
      <c r="AU23" s="62"/>
      <c r="AV23" s="62"/>
      <c r="AW23" s="62"/>
      <c r="AX23" s="62"/>
      <c r="AY23" s="68"/>
      <c r="AZ23" s="69"/>
      <c r="BA23" s="69"/>
      <c r="BB23" s="69"/>
      <c r="BC23" s="69"/>
      <c r="BD23" s="69"/>
      <c r="BE23" s="69"/>
      <c r="BF23" s="70"/>
      <c r="BG23" s="63"/>
      <c r="BH23" s="63"/>
      <c r="BI23" s="63"/>
      <c r="BJ23" s="63"/>
      <c r="BK23" s="63"/>
      <c r="BL23" s="63"/>
      <c r="BM23" s="63"/>
      <c r="BN23" s="63"/>
      <c r="BO23" s="71">
        <f t="shared" si="1"/>
        <v>5294.7945205479446</v>
      </c>
      <c r="BP23" s="72"/>
      <c r="BQ23" s="72"/>
      <c r="BR23" s="72"/>
      <c r="BS23" s="72"/>
      <c r="BT23" s="72"/>
      <c r="BU23" s="72"/>
      <c r="BV23" s="7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2">
        <f t="shared" si="2"/>
        <v>43946.794520547948</v>
      </c>
      <c r="CW23" s="62"/>
      <c r="CX23" s="62"/>
      <c r="CY23" s="62"/>
      <c r="CZ23" s="62"/>
      <c r="DA23" s="62"/>
      <c r="DB23" s="62"/>
      <c r="DC23" s="62"/>
      <c r="DD23" s="62"/>
      <c r="DE23" s="64"/>
    </row>
    <row r="24" spans="1:109" s="130" customFormat="1" ht="23.25" customHeight="1" x14ac:dyDescent="0.2">
      <c r="A24" s="55" t="s">
        <v>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80" t="s">
        <v>50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59" t="s">
        <v>39</v>
      </c>
      <c r="AE24" s="59"/>
      <c r="AF24" s="59"/>
      <c r="AG24" s="60">
        <v>1</v>
      </c>
      <c r="AH24" s="60"/>
      <c r="AI24" s="60"/>
      <c r="AJ24" s="60"/>
      <c r="AK24" s="65">
        <v>6427</v>
      </c>
      <c r="AL24" s="66"/>
      <c r="AM24" s="66"/>
      <c r="AN24" s="66"/>
      <c r="AO24" s="66"/>
      <c r="AP24" s="67"/>
      <c r="AQ24" s="62">
        <f t="shared" si="0"/>
        <v>77124</v>
      </c>
      <c r="AR24" s="62"/>
      <c r="AS24" s="62"/>
      <c r="AT24" s="62"/>
      <c r="AU24" s="62"/>
      <c r="AV24" s="62"/>
      <c r="AW24" s="62"/>
      <c r="AX24" s="62"/>
      <c r="AY24" s="68"/>
      <c r="AZ24" s="69"/>
      <c r="BA24" s="69"/>
      <c r="BB24" s="69"/>
      <c r="BC24" s="69"/>
      <c r="BD24" s="69"/>
      <c r="BE24" s="69"/>
      <c r="BF24" s="70"/>
      <c r="BG24" s="63"/>
      <c r="BH24" s="63"/>
      <c r="BI24" s="63"/>
      <c r="BJ24" s="63"/>
      <c r="BK24" s="63"/>
      <c r="BL24" s="63"/>
      <c r="BM24" s="63"/>
      <c r="BN24" s="63"/>
      <c r="BO24" s="71">
        <f t="shared" si="1"/>
        <v>10564.931506849316</v>
      </c>
      <c r="BP24" s="72"/>
      <c r="BQ24" s="72"/>
      <c r="BR24" s="72"/>
      <c r="BS24" s="72"/>
      <c r="BT24" s="72"/>
      <c r="BU24" s="72"/>
      <c r="BV24" s="7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2">
        <f t="shared" si="2"/>
        <v>87688.931506849316</v>
      </c>
      <c r="CW24" s="62"/>
      <c r="CX24" s="62"/>
      <c r="CY24" s="62"/>
      <c r="CZ24" s="62"/>
      <c r="DA24" s="62"/>
      <c r="DB24" s="62"/>
      <c r="DC24" s="62"/>
      <c r="DD24" s="62"/>
      <c r="DE24" s="64"/>
    </row>
    <row r="25" spans="1:109" s="130" customFormat="1" ht="23.25" customHeight="1" x14ac:dyDescent="0.2">
      <c r="A25" s="55" t="s">
        <v>55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80" t="s">
        <v>50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59" t="s">
        <v>39</v>
      </c>
      <c r="AE25" s="59"/>
      <c r="AF25" s="59"/>
      <c r="AG25" s="60">
        <v>1</v>
      </c>
      <c r="AH25" s="60"/>
      <c r="AI25" s="60"/>
      <c r="AJ25" s="60"/>
      <c r="AK25" s="65">
        <v>2637</v>
      </c>
      <c r="AL25" s="66"/>
      <c r="AM25" s="66"/>
      <c r="AN25" s="66"/>
      <c r="AO25" s="66"/>
      <c r="AP25" s="67"/>
      <c r="AQ25" s="62">
        <f t="shared" si="0"/>
        <v>31644</v>
      </c>
      <c r="AR25" s="62"/>
      <c r="AS25" s="62"/>
      <c r="AT25" s="62"/>
      <c r="AU25" s="62"/>
      <c r="AV25" s="62"/>
      <c r="AW25" s="62"/>
      <c r="AX25" s="62"/>
      <c r="AY25" s="68"/>
      <c r="AZ25" s="69"/>
      <c r="BA25" s="69"/>
      <c r="BB25" s="69"/>
      <c r="BC25" s="69"/>
      <c r="BD25" s="69"/>
      <c r="BE25" s="69"/>
      <c r="BF25" s="70"/>
      <c r="BG25" s="63"/>
      <c r="BH25" s="63"/>
      <c r="BI25" s="63"/>
      <c r="BJ25" s="63"/>
      <c r="BK25" s="63"/>
      <c r="BL25" s="63"/>
      <c r="BM25" s="63"/>
      <c r="BN25" s="63"/>
      <c r="BO25" s="71">
        <f t="shared" si="1"/>
        <v>4334.7945205479455</v>
      </c>
      <c r="BP25" s="72"/>
      <c r="BQ25" s="72"/>
      <c r="BR25" s="72"/>
      <c r="BS25" s="72"/>
      <c r="BT25" s="72"/>
      <c r="BU25" s="72"/>
      <c r="BV25" s="7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2">
        <f t="shared" si="2"/>
        <v>35978.794520547948</v>
      </c>
      <c r="CW25" s="62"/>
      <c r="CX25" s="62"/>
      <c r="CY25" s="62"/>
      <c r="CZ25" s="62"/>
      <c r="DA25" s="62"/>
      <c r="DB25" s="62"/>
      <c r="DC25" s="62"/>
      <c r="DD25" s="62"/>
      <c r="DE25" s="64"/>
    </row>
    <row r="26" spans="1:109" s="130" customFormat="1" ht="23.25" customHeight="1" x14ac:dyDescent="0.2">
      <c r="A26" s="55" t="s">
        <v>56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80" t="s">
        <v>50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59" t="s">
        <v>39</v>
      </c>
      <c r="AE26" s="59"/>
      <c r="AF26" s="59"/>
      <c r="AG26" s="60">
        <v>1</v>
      </c>
      <c r="AH26" s="60"/>
      <c r="AI26" s="60"/>
      <c r="AJ26" s="60"/>
      <c r="AK26" s="65">
        <v>4001</v>
      </c>
      <c r="AL26" s="66"/>
      <c r="AM26" s="66"/>
      <c r="AN26" s="66"/>
      <c r="AO26" s="66"/>
      <c r="AP26" s="67"/>
      <c r="AQ26" s="62">
        <f t="shared" si="0"/>
        <v>48012</v>
      </c>
      <c r="AR26" s="62"/>
      <c r="AS26" s="62"/>
      <c r="AT26" s="62"/>
      <c r="AU26" s="62"/>
      <c r="AV26" s="62"/>
      <c r="AW26" s="62"/>
      <c r="AX26" s="62"/>
      <c r="AY26" s="68"/>
      <c r="AZ26" s="69"/>
      <c r="BA26" s="69"/>
      <c r="BB26" s="69"/>
      <c r="BC26" s="69"/>
      <c r="BD26" s="69"/>
      <c r="BE26" s="69"/>
      <c r="BF26" s="70"/>
      <c r="BG26" s="63"/>
      <c r="BH26" s="63"/>
      <c r="BI26" s="63"/>
      <c r="BJ26" s="63"/>
      <c r="BK26" s="63"/>
      <c r="BL26" s="63"/>
      <c r="BM26" s="63"/>
      <c r="BN26" s="63"/>
      <c r="BO26" s="71">
        <f t="shared" si="1"/>
        <v>6576.9863013698623</v>
      </c>
      <c r="BP26" s="72"/>
      <c r="BQ26" s="72"/>
      <c r="BR26" s="72"/>
      <c r="BS26" s="72"/>
      <c r="BT26" s="72"/>
      <c r="BU26" s="72"/>
      <c r="BV26" s="7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2">
        <f t="shared" si="2"/>
        <v>54588.986301369863</v>
      </c>
      <c r="CW26" s="62"/>
      <c r="CX26" s="62"/>
      <c r="CY26" s="62"/>
      <c r="CZ26" s="62"/>
      <c r="DA26" s="62"/>
      <c r="DB26" s="62"/>
      <c r="DC26" s="62"/>
      <c r="DD26" s="62"/>
      <c r="DE26" s="64"/>
    </row>
    <row r="27" spans="1:109" s="130" customFormat="1" ht="23.25" customHeight="1" x14ac:dyDescent="0.2">
      <c r="A27" s="55" t="s">
        <v>57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80" t="s">
        <v>58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59" t="s">
        <v>39</v>
      </c>
      <c r="AE27" s="59"/>
      <c r="AF27" s="59"/>
      <c r="AG27" s="60">
        <v>1</v>
      </c>
      <c r="AH27" s="60"/>
      <c r="AI27" s="60"/>
      <c r="AJ27" s="60"/>
      <c r="AK27" s="65">
        <v>10302</v>
      </c>
      <c r="AL27" s="66"/>
      <c r="AM27" s="66"/>
      <c r="AN27" s="66"/>
      <c r="AO27" s="66"/>
      <c r="AP27" s="67"/>
      <c r="AQ27" s="62">
        <f t="shared" si="0"/>
        <v>123624</v>
      </c>
      <c r="AR27" s="62"/>
      <c r="AS27" s="62"/>
      <c r="AT27" s="62"/>
      <c r="AU27" s="62"/>
      <c r="AV27" s="62"/>
      <c r="AW27" s="62"/>
      <c r="AX27" s="62"/>
      <c r="AY27" s="68"/>
      <c r="AZ27" s="69"/>
      <c r="BA27" s="69"/>
      <c r="BB27" s="69"/>
      <c r="BC27" s="69"/>
      <c r="BD27" s="69"/>
      <c r="BE27" s="69"/>
      <c r="BF27" s="70"/>
      <c r="BG27" s="63"/>
      <c r="BH27" s="63"/>
      <c r="BI27" s="63"/>
      <c r="BJ27" s="63"/>
      <c r="BK27" s="63"/>
      <c r="BL27" s="63"/>
      <c r="BM27" s="63"/>
      <c r="BN27" s="63"/>
      <c r="BO27" s="71">
        <f t="shared" si="1"/>
        <v>16934.794520547945</v>
      </c>
      <c r="BP27" s="72"/>
      <c r="BQ27" s="72"/>
      <c r="BR27" s="72"/>
      <c r="BS27" s="72"/>
      <c r="BT27" s="72"/>
      <c r="BU27" s="72"/>
      <c r="BV27" s="7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2">
        <f t="shared" si="2"/>
        <v>140558.79452054793</v>
      </c>
      <c r="CW27" s="62"/>
      <c r="CX27" s="62"/>
      <c r="CY27" s="62"/>
      <c r="CZ27" s="62"/>
      <c r="DA27" s="62"/>
      <c r="DB27" s="62"/>
      <c r="DC27" s="62"/>
      <c r="DD27" s="62"/>
      <c r="DE27" s="64"/>
    </row>
    <row r="28" spans="1:109" s="130" customFormat="1" ht="23.25" customHeight="1" x14ac:dyDescent="0.2">
      <c r="A28" s="55" t="s">
        <v>59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80" t="s">
        <v>58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59" t="s">
        <v>39</v>
      </c>
      <c r="AE28" s="59"/>
      <c r="AF28" s="59"/>
      <c r="AG28" s="60">
        <v>1</v>
      </c>
      <c r="AH28" s="60"/>
      <c r="AI28" s="60"/>
      <c r="AJ28" s="60"/>
      <c r="AK28" s="65">
        <v>9559</v>
      </c>
      <c r="AL28" s="66"/>
      <c r="AM28" s="66"/>
      <c r="AN28" s="66"/>
      <c r="AO28" s="66"/>
      <c r="AP28" s="67"/>
      <c r="AQ28" s="62">
        <f t="shared" si="0"/>
        <v>114708</v>
      </c>
      <c r="AR28" s="62"/>
      <c r="AS28" s="62"/>
      <c r="AT28" s="62"/>
      <c r="AU28" s="62"/>
      <c r="AV28" s="62"/>
      <c r="AW28" s="62"/>
      <c r="AX28" s="62"/>
      <c r="AY28" s="68"/>
      <c r="AZ28" s="69"/>
      <c r="BA28" s="69"/>
      <c r="BB28" s="69"/>
      <c r="BC28" s="69"/>
      <c r="BD28" s="69"/>
      <c r="BE28" s="69"/>
      <c r="BF28" s="70"/>
      <c r="BG28" s="63"/>
      <c r="BH28" s="63"/>
      <c r="BI28" s="63"/>
      <c r="BJ28" s="63"/>
      <c r="BK28" s="63"/>
      <c r="BL28" s="63"/>
      <c r="BM28" s="63"/>
      <c r="BN28" s="63"/>
      <c r="BO28" s="71">
        <f t="shared" si="1"/>
        <v>15713.424657534248</v>
      </c>
      <c r="BP28" s="72"/>
      <c r="BQ28" s="72"/>
      <c r="BR28" s="72"/>
      <c r="BS28" s="72"/>
      <c r="BT28" s="72"/>
      <c r="BU28" s="72"/>
      <c r="BV28" s="7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2">
        <f t="shared" si="2"/>
        <v>130421.42465753425</v>
      </c>
      <c r="CW28" s="62"/>
      <c r="CX28" s="62"/>
      <c r="CY28" s="62"/>
      <c r="CZ28" s="62"/>
      <c r="DA28" s="62"/>
      <c r="DB28" s="62"/>
      <c r="DC28" s="62"/>
      <c r="DD28" s="62"/>
      <c r="DE28" s="64"/>
    </row>
    <row r="29" spans="1:109" s="130" customFormat="1" ht="23.25" customHeight="1" x14ac:dyDescent="0.2">
      <c r="A29" s="81" t="s">
        <v>60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0" t="s">
        <v>58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59" t="s">
        <v>39</v>
      </c>
      <c r="AE29" s="59"/>
      <c r="AF29" s="59"/>
      <c r="AG29" s="60">
        <v>2</v>
      </c>
      <c r="AH29" s="60"/>
      <c r="AI29" s="60"/>
      <c r="AJ29" s="60"/>
      <c r="AK29" s="65">
        <v>9064</v>
      </c>
      <c r="AL29" s="66"/>
      <c r="AM29" s="66"/>
      <c r="AN29" s="66"/>
      <c r="AO29" s="66"/>
      <c r="AP29" s="67"/>
      <c r="AQ29" s="62">
        <f t="shared" si="0"/>
        <v>217536</v>
      </c>
      <c r="AR29" s="62"/>
      <c r="AS29" s="62"/>
      <c r="AT29" s="62"/>
      <c r="AU29" s="62"/>
      <c r="AV29" s="62"/>
      <c r="AW29" s="62"/>
      <c r="AX29" s="62"/>
      <c r="AY29" s="68"/>
      <c r="AZ29" s="69"/>
      <c r="BA29" s="69"/>
      <c r="BB29" s="69"/>
      <c r="BC29" s="69"/>
      <c r="BD29" s="69"/>
      <c r="BE29" s="69"/>
      <c r="BF29" s="70"/>
      <c r="BG29" s="63"/>
      <c r="BH29" s="63"/>
      <c r="BI29" s="63"/>
      <c r="BJ29" s="63"/>
      <c r="BK29" s="63"/>
      <c r="BL29" s="63"/>
      <c r="BM29" s="63"/>
      <c r="BN29" s="63"/>
      <c r="BO29" s="71">
        <f t="shared" si="1"/>
        <v>29799.452054794521</v>
      </c>
      <c r="BP29" s="72"/>
      <c r="BQ29" s="72"/>
      <c r="BR29" s="72"/>
      <c r="BS29" s="72"/>
      <c r="BT29" s="72"/>
      <c r="BU29" s="72"/>
      <c r="BV29" s="7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2">
        <f t="shared" si="2"/>
        <v>247335.45205479453</v>
      </c>
      <c r="CW29" s="62"/>
      <c r="CX29" s="62"/>
      <c r="CY29" s="62"/>
      <c r="CZ29" s="62"/>
      <c r="DA29" s="62"/>
      <c r="DB29" s="62"/>
      <c r="DC29" s="62"/>
      <c r="DD29" s="62"/>
      <c r="DE29" s="64"/>
    </row>
    <row r="30" spans="1:109" s="130" customFormat="1" ht="23.25" customHeight="1" x14ac:dyDescent="0.2">
      <c r="A30" s="81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0" t="s">
        <v>58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59" t="s">
        <v>39</v>
      </c>
      <c r="AE30" s="59"/>
      <c r="AF30" s="59"/>
      <c r="AG30" s="60">
        <v>2</v>
      </c>
      <c r="AH30" s="60"/>
      <c r="AI30" s="60"/>
      <c r="AJ30" s="60"/>
      <c r="AK30" s="65">
        <v>6427</v>
      </c>
      <c r="AL30" s="66"/>
      <c r="AM30" s="66"/>
      <c r="AN30" s="66"/>
      <c r="AO30" s="66"/>
      <c r="AP30" s="67"/>
      <c r="AQ30" s="62">
        <f t="shared" si="0"/>
        <v>154248</v>
      </c>
      <c r="AR30" s="62"/>
      <c r="AS30" s="62"/>
      <c r="AT30" s="62"/>
      <c r="AU30" s="62"/>
      <c r="AV30" s="62"/>
      <c r="AW30" s="62"/>
      <c r="AX30" s="62"/>
      <c r="AY30" s="68"/>
      <c r="AZ30" s="69"/>
      <c r="BA30" s="69"/>
      <c r="BB30" s="69"/>
      <c r="BC30" s="69"/>
      <c r="BD30" s="69"/>
      <c r="BE30" s="69"/>
      <c r="BF30" s="70"/>
      <c r="BG30" s="63"/>
      <c r="BH30" s="63"/>
      <c r="BI30" s="63"/>
      <c r="BJ30" s="63"/>
      <c r="BK30" s="63"/>
      <c r="BL30" s="63"/>
      <c r="BM30" s="63"/>
      <c r="BN30" s="63"/>
      <c r="BO30" s="71">
        <f t="shared" si="1"/>
        <v>21129.863013698632</v>
      </c>
      <c r="BP30" s="72"/>
      <c r="BQ30" s="72"/>
      <c r="BR30" s="72"/>
      <c r="BS30" s="72"/>
      <c r="BT30" s="72"/>
      <c r="BU30" s="72"/>
      <c r="BV30" s="7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2">
        <f t="shared" si="2"/>
        <v>175377.86301369863</v>
      </c>
      <c r="CW30" s="62"/>
      <c r="CX30" s="62"/>
      <c r="CY30" s="62"/>
      <c r="CZ30" s="62"/>
      <c r="DA30" s="62"/>
      <c r="DB30" s="62"/>
      <c r="DC30" s="62"/>
      <c r="DD30" s="62"/>
      <c r="DE30" s="64"/>
    </row>
    <row r="31" spans="1:109" s="130" customFormat="1" ht="23.25" customHeight="1" x14ac:dyDescent="0.2">
      <c r="A31" s="81" t="s">
        <v>62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0" t="s">
        <v>63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59" t="s">
        <v>39</v>
      </c>
      <c r="AE31" s="59"/>
      <c r="AF31" s="59"/>
      <c r="AG31" s="60">
        <v>1</v>
      </c>
      <c r="AH31" s="60"/>
      <c r="AI31" s="60"/>
      <c r="AJ31" s="60"/>
      <c r="AK31" s="65">
        <v>10302</v>
      </c>
      <c r="AL31" s="66"/>
      <c r="AM31" s="66"/>
      <c r="AN31" s="66"/>
      <c r="AO31" s="66"/>
      <c r="AP31" s="67"/>
      <c r="AQ31" s="62">
        <f t="shared" si="0"/>
        <v>123624</v>
      </c>
      <c r="AR31" s="62"/>
      <c r="AS31" s="62"/>
      <c r="AT31" s="62"/>
      <c r="AU31" s="62"/>
      <c r="AV31" s="62"/>
      <c r="AW31" s="62"/>
      <c r="AX31" s="62"/>
      <c r="AY31" s="68"/>
      <c r="AZ31" s="69"/>
      <c r="BA31" s="69"/>
      <c r="BB31" s="69"/>
      <c r="BC31" s="69"/>
      <c r="BD31" s="69"/>
      <c r="BE31" s="69"/>
      <c r="BF31" s="70"/>
      <c r="BG31" s="63"/>
      <c r="BH31" s="63"/>
      <c r="BI31" s="63"/>
      <c r="BJ31" s="63"/>
      <c r="BK31" s="63"/>
      <c r="BL31" s="63"/>
      <c r="BM31" s="63"/>
      <c r="BN31" s="63"/>
      <c r="BO31" s="71">
        <f t="shared" si="1"/>
        <v>16934.794520547945</v>
      </c>
      <c r="BP31" s="72"/>
      <c r="BQ31" s="72"/>
      <c r="BR31" s="72"/>
      <c r="BS31" s="72"/>
      <c r="BT31" s="72"/>
      <c r="BU31" s="72"/>
      <c r="BV31" s="7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2">
        <f t="shared" si="2"/>
        <v>140558.79452054793</v>
      </c>
      <c r="CW31" s="62"/>
      <c r="CX31" s="62"/>
      <c r="CY31" s="62"/>
      <c r="CZ31" s="62"/>
      <c r="DA31" s="62"/>
      <c r="DB31" s="62"/>
      <c r="DC31" s="62"/>
      <c r="DD31" s="62"/>
      <c r="DE31" s="64"/>
    </row>
    <row r="32" spans="1:109" s="130" customFormat="1" ht="23.25" customHeight="1" x14ac:dyDescent="0.2">
      <c r="A32" s="81" t="s">
        <v>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0" t="s">
        <v>63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59" t="s">
        <v>39</v>
      </c>
      <c r="AE32" s="59"/>
      <c r="AF32" s="59"/>
      <c r="AG32" s="60">
        <v>1</v>
      </c>
      <c r="AH32" s="60"/>
      <c r="AI32" s="60"/>
      <c r="AJ32" s="60"/>
      <c r="AK32" s="65">
        <v>9064</v>
      </c>
      <c r="AL32" s="66"/>
      <c r="AM32" s="66"/>
      <c r="AN32" s="66"/>
      <c r="AO32" s="66"/>
      <c r="AP32" s="67"/>
      <c r="AQ32" s="62">
        <f t="shared" si="0"/>
        <v>108768</v>
      </c>
      <c r="AR32" s="62"/>
      <c r="AS32" s="62"/>
      <c r="AT32" s="62"/>
      <c r="AU32" s="62"/>
      <c r="AV32" s="62"/>
      <c r="AW32" s="62"/>
      <c r="AX32" s="62"/>
      <c r="AY32" s="68"/>
      <c r="AZ32" s="69"/>
      <c r="BA32" s="69"/>
      <c r="BB32" s="69"/>
      <c r="BC32" s="69"/>
      <c r="BD32" s="69"/>
      <c r="BE32" s="69"/>
      <c r="BF32" s="70"/>
      <c r="BG32" s="63"/>
      <c r="BH32" s="63"/>
      <c r="BI32" s="63"/>
      <c r="BJ32" s="63"/>
      <c r="BK32" s="63"/>
      <c r="BL32" s="63"/>
      <c r="BM32" s="63"/>
      <c r="BN32" s="63"/>
      <c r="BO32" s="71">
        <f t="shared" si="1"/>
        <v>14899.726027397261</v>
      </c>
      <c r="BP32" s="72"/>
      <c r="BQ32" s="72"/>
      <c r="BR32" s="72"/>
      <c r="BS32" s="72"/>
      <c r="BT32" s="72"/>
      <c r="BU32" s="72"/>
      <c r="BV32" s="7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2">
        <f t="shared" si="2"/>
        <v>123667.72602739726</v>
      </c>
      <c r="CW32" s="62"/>
      <c r="CX32" s="62"/>
      <c r="CY32" s="62"/>
      <c r="CZ32" s="62"/>
      <c r="DA32" s="62"/>
      <c r="DB32" s="62"/>
      <c r="DC32" s="62"/>
      <c r="DD32" s="62"/>
      <c r="DE32" s="64"/>
    </row>
    <row r="33" spans="1:125" s="130" customFormat="1" ht="23.25" customHeight="1" x14ac:dyDescent="0.2">
      <c r="A33" s="81" t="s">
        <v>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0" t="s">
        <v>66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59" t="s">
        <v>39</v>
      </c>
      <c r="AE33" s="59"/>
      <c r="AF33" s="59"/>
      <c r="AG33" s="60">
        <v>1</v>
      </c>
      <c r="AH33" s="60"/>
      <c r="AI33" s="60"/>
      <c r="AJ33" s="60"/>
      <c r="AK33" s="65">
        <v>15504</v>
      </c>
      <c r="AL33" s="66"/>
      <c r="AM33" s="66"/>
      <c r="AN33" s="66"/>
      <c r="AO33" s="66"/>
      <c r="AP33" s="67"/>
      <c r="AQ33" s="62">
        <f t="shared" si="0"/>
        <v>186048</v>
      </c>
      <c r="AR33" s="62"/>
      <c r="AS33" s="62"/>
      <c r="AT33" s="62"/>
      <c r="AU33" s="62"/>
      <c r="AV33" s="62"/>
      <c r="AW33" s="62"/>
      <c r="AX33" s="62"/>
      <c r="AY33" s="68"/>
      <c r="AZ33" s="69"/>
      <c r="BA33" s="69"/>
      <c r="BB33" s="69"/>
      <c r="BC33" s="69"/>
      <c r="BD33" s="69"/>
      <c r="BE33" s="69"/>
      <c r="BF33" s="70"/>
      <c r="BG33" s="63"/>
      <c r="BH33" s="63"/>
      <c r="BI33" s="63"/>
      <c r="BJ33" s="63"/>
      <c r="BK33" s="63"/>
      <c r="BL33" s="63"/>
      <c r="BM33" s="63"/>
      <c r="BN33" s="63"/>
      <c r="BO33" s="71">
        <f t="shared" si="1"/>
        <v>25486.027397260274</v>
      </c>
      <c r="BP33" s="72"/>
      <c r="BQ33" s="72"/>
      <c r="BR33" s="72"/>
      <c r="BS33" s="72"/>
      <c r="BT33" s="72"/>
      <c r="BU33" s="72"/>
      <c r="BV33" s="7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2">
        <f t="shared" si="2"/>
        <v>211534.02739726027</v>
      </c>
      <c r="CW33" s="62"/>
      <c r="CX33" s="62"/>
      <c r="CY33" s="62"/>
      <c r="CZ33" s="62"/>
      <c r="DA33" s="62"/>
      <c r="DB33" s="62"/>
      <c r="DC33" s="62"/>
      <c r="DD33" s="62"/>
      <c r="DE33" s="64"/>
    </row>
    <row r="34" spans="1:125" s="130" customFormat="1" ht="23.25" customHeight="1" x14ac:dyDescent="0.2">
      <c r="A34" s="81" t="s">
        <v>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0" t="s">
        <v>66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59" t="s">
        <v>39</v>
      </c>
      <c r="AE34" s="59"/>
      <c r="AF34" s="59"/>
      <c r="AG34" s="60">
        <v>1</v>
      </c>
      <c r="AH34" s="60"/>
      <c r="AI34" s="60"/>
      <c r="AJ34" s="60"/>
      <c r="AK34" s="65">
        <v>7885</v>
      </c>
      <c r="AL34" s="66"/>
      <c r="AM34" s="66"/>
      <c r="AN34" s="66"/>
      <c r="AO34" s="66"/>
      <c r="AP34" s="67"/>
      <c r="AQ34" s="62">
        <f t="shared" si="0"/>
        <v>94620</v>
      </c>
      <c r="AR34" s="62"/>
      <c r="AS34" s="62"/>
      <c r="AT34" s="62"/>
      <c r="AU34" s="62"/>
      <c r="AV34" s="62"/>
      <c r="AW34" s="62"/>
      <c r="AX34" s="62"/>
      <c r="AY34" s="68"/>
      <c r="AZ34" s="69"/>
      <c r="BA34" s="69"/>
      <c r="BB34" s="69"/>
      <c r="BC34" s="69"/>
      <c r="BD34" s="69"/>
      <c r="BE34" s="69"/>
      <c r="BF34" s="70"/>
      <c r="BG34" s="63"/>
      <c r="BH34" s="63"/>
      <c r="BI34" s="63"/>
      <c r="BJ34" s="63"/>
      <c r="BK34" s="63"/>
      <c r="BL34" s="63"/>
      <c r="BM34" s="63"/>
      <c r="BN34" s="63"/>
      <c r="BO34" s="71">
        <f t="shared" si="1"/>
        <v>12961.64383561644</v>
      </c>
      <c r="BP34" s="72"/>
      <c r="BQ34" s="72"/>
      <c r="BR34" s="72"/>
      <c r="BS34" s="72"/>
      <c r="BT34" s="72"/>
      <c r="BU34" s="72"/>
      <c r="BV34" s="7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2">
        <f t="shared" si="2"/>
        <v>107581.64383561644</v>
      </c>
      <c r="CW34" s="62"/>
      <c r="CX34" s="62"/>
      <c r="CY34" s="62"/>
      <c r="CZ34" s="62"/>
      <c r="DA34" s="62"/>
      <c r="DB34" s="62"/>
      <c r="DC34" s="62"/>
      <c r="DD34" s="62"/>
      <c r="DE34" s="64"/>
    </row>
    <row r="35" spans="1:125" s="130" customFormat="1" ht="23.25" customHeight="1" x14ac:dyDescent="0.2">
      <c r="A35" s="81" t="s">
        <v>67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0" t="s">
        <v>68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59" t="s">
        <v>39</v>
      </c>
      <c r="AE35" s="59"/>
      <c r="AF35" s="59"/>
      <c r="AG35" s="60">
        <v>1</v>
      </c>
      <c r="AH35" s="60"/>
      <c r="AI35" s="60"/>
      <c r="AJ35" s="60"/>
      <c r="AK35" s="65">
        <v>10302</v>
      </c>
      <c r="AL35" s="66"/>
      <c r="AM35" s="66"/>
      <c r="AN35" s="66"/>
      <c r="AO35" s="66"/>
      <c r="AP35" s="67"/>
      <c r="AQ35" s="62">
        <f t="shared" si="0"/>
        <v>123624</v>
      </c>
      <c r="AR35" s="62"/>
      <c r="AS35" s="62"/>
      <c r="AT35" s="62"/>
      <c r="AU35" s="62"/>
      <c r="AV35" s="62"/>
      <c r="AW35" s="62"/>
      <c r="AX35" s="62"/>
      <c r="AY35" s="68"/>
      <c r="AZ35" s="69"/>
      <c r="BA35" s="69"/>
      <c r="BB35" s="69"/>
      <c r="BC35" s="69"/>
      <c r="BD35" s="69"/>
      <c r="BE35" s="69"/>
      <c r="BF35" s="70"/>
      <c r="BG35" s="63"/>
      <c r="BH35" s="63"/>
      <c r="BI35" s="63"/>
      <c r="BJ35" s="63"/>
      <c r="BK35" s="63"/>
      <c r="BL35" s="63"/>
      <c r="BM35" s="63"/>
      <c r="BN35" s="63"/>
      <c r="BO35" s="71">
        <f t="shared" si="1"/>
        <v>16934.794520547945</v>
      </c>
      <c r="BP35" s="72"/>
      <c r="BQ35" s="72"/>
      <c r="BR35" s="72"/>
      <c r="BS35" s="72"/>
      <c r="BT35" s="72"/>
      <c r="BU35" s="72"/>
      <c r="BV35" s="7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2">
        <f t="shared" si="2"/>
        <v>140558.79452054793</v>
      </c>
      <c r="CW35" s="62"/>
      <c r="CX35" s="62"/>
      <c r="CY35" s="62"/>
      <c r="CZ35" s="62"/>
      <c r="DA35" s="62"/>
      <c r="DB35" s="62"/>
      <c r="DC35" s="62"/>
      <c r="DD35" s="62"/>
      <c r="DE35" s="64"/>
    </row>
    <row r="36" spans="1:125" s="130" customFormat="1" ht="24" customHeight="1" x14ac:dyDescent="0.2">
      <c r="A36" s="81" t="s">
        <v>69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0" t="s">
        <v>68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59" t="s">
        <v>39</v>
      </c>
      <c r="AE36" s="59"/>
      <c r="AF36" s="59"/>
      <c r="AG36" s="60">
        <v>1</v>
      </c>
      <c r="AH36" s="60"/>
      <c r="AI36" s="60"/>
      <c r="AJ36" s="60"/>
      <c r="AK36" s="65">
        <v>9064</v>
      </c>
      <c r="AL36" s="66"/>
      <c r="AM36" s="66"/>
      <c r="AN36" s="66"/>
      <c r="AO36" s="66"/>
      <c r="AP36" s="67"/>
      <c r="AQ36" s="62">
        <f t="shared" si="0"/>
        <v>108768</v>
      </c>
      <c r="AR36" s="62"/>
      <c r="AS36" s="62"/>
      <c r="AT36" s="62"/>
      <c r="AU36" s="62"/>
      <c r="AV36" s="62"/>
      <c r="AW36" s="62"/>
      <c r="AX36" s="62"/>
      <c r="AY36" s="68"/>
      <c r="AZ36" s="69"/>
      <c r="BA36" s="69"/>
      <c r="BB36" s="69"/>
      <c r="BC36" s="69"/>
      <c r="BD36" s="69"/>
      <c r="BE36" s="69"/>
      <c r="BF36" s="70"/>
      <c r="BG36" s="63"/>
      <c r="BH36" s="63"/>
      <c r="BI36" s="63"/>
      <c r="BJ36" s="63"/>
      <c r="BK36" s="63"/>
      <c r="BL36" s="63"/>
      <c r="BM36" s="63"/>
      <c r="BN36" s="63"/>
      <c r="BO36" s="71">
        <f t="shared" si="1"/>
        <v>14899.726027397261</v>
      </c>
      <c r="BP36" s="72"/>
      <c r="BQ36" s="72"/>
      <c r="BR36" s="72"/>
      <c r="BS36" s="72"/>
      <c r="BT36" s="72"/>
      <c r="BU36" s="72"/>
      <c r="BV36" s="7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2">
        <f t="shared" si="2"/>
        <v>123667.72602739726</v>
      </c>
      <c r="CW36" s="62"/>
      <c r="CX36" s="62"/>
      <c r="CY36" s="62"/>
      <c r="CZ36" s="62"/>
      <c r="DA36" s="62"/>
      <c r="DB36" s="62"/>
      <c r="DC36" s="62"/>
      <c r="DD36" s="62"/>
      <c r="DE36" s="64"/>
    </row>
    <row r="37" spans="1:125" s="130" customFormat="1" ht="23.25" customHeight="1" x14ac:dyDescent="0.2">
      <c r="A37" s="81" t="s">
        <v>70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0" t="s">
        <v>68</v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59" t="s">
        <v>39</v>
      </c>
      <c r="AE37" s="59"/>
      <c r="AF37" s="59"/>
      <c r="AG37" s="60">
        <v>1</v>
      </c>
      <c r="AH37" s="60"/>
      <c r="AI37" s="60"/>
      <c r="AJ37" s="60"/>
      <c r="AK37" s="65">
        <v>9807</v>
      </c>
      <c r="AL37" s="66"/>
      <c r="AM37" s="66"/>
      <c r="AN37" s="66"/>
      <c r="AO37" s="66"/>
      <c r="AP37" s="67"/>
      <c r="AQ37" s="62">
        <f t="shared" si="0"/>
        <v>117684</v>
      </c>
      <c r="AR37" s="62"/>
      <c r="AS37" s="62"/>
      <c r="AT37" s="62"/>
      <c r="AU37" s="62"/>
      <c r="AV37" s="62"/>
      <c r="AW37" s="62"/>
      <c r="AX37" s="62"/>
      <c r="AY37" s="68"/>
      <c r="AZ37" s="69"/>
      <c r="BA37" s="69"/>
      <c r="BB37" s="69"/>
      <c r="BC37" s="69"/>
      <c r="BD37" s="69"/>
      <c r="BE37" s="69"/>
      <c r="BF37" s="70"/>
      <c r="BG37" s="63"/>
      <c r="BH37" s="63"/>
      <c r="BI37" s="63"/>
      <c r="BJ37" s="63"/>
      <c r="BK37" s="63"/>
      <c r="BL37" s="63"/>
      <c r="BM37" s="63"/>
      <c r="BN37" s="63"/>
      <c r="BO37" s="71">
        <f t="shared" si="1"/>
        <v>16121.095890410959</v>
      </c>
      <c r="BP37" s="72"/>
      <c r="BQ37" s="72"/>
      <c r="BR37" s="72"/>
      <c r="BS37" s="72"/>
      <c r="BT37" s="72"/>
      <c r="BU37" s="72"/>
      <c r="BV37" s="7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2">
        <f t="shared" si="2"/>
        <v>133805.09589041097</v>
      </c>
      <c r="CW37" s="62"/>
      <c r="CX37" s="62"/>
      <c r="CY37" s="62"/>
      <c r="CZ37" s="62"/>
      <c r="DA37" s="62"/>
      <c r="DB37" s="62"/>
      <c r="DC37" s="62"/>
      <c r="DD37" s="62"/>
      <c r="DE37" s="64"/>
    </row>
    <row r="38" spans="1:125" s="130" customFormat="1" ht="23.25" customHeight="1" x14ac:dyDescent="0.2">
      <c r="A38" s="81" t="s">
        <v>21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0" t="s">
        <v>71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59" t="s">
        <v>39</v>
      </c>
      <c r="AE38" s="59"/>
      <c r="AF38" s="59"/>
      <c r="AG38" s="60">
        <v>1</v>
      </c>
      <c r="AH38" s="60"/>
      <c r="AI38" s="60"/>
      <c r="AJ38" s="60"/>
      <c r="AK38" s="65">
        <v>15504</v>
      </c>
      <c r="AL38" s="66"/>
      <c r="AM38" s="66"/>
      <c r="AN38" s="66"/>
      <c r="AO38" s="66"/>
      <c r="AP38" s="67"/>
      <c r="AQ38" s="62">
        <f t="shared" si="0"/>
        <v>186048</v>
      </c>
      <c r="AR38" s="62"/>
      <c r="AS38" s="62"/>
      <c r="AT38" s="62"/>
      <c r="AU38" s="62"/>
      <c r="AV38" s="62"/>
      <c r="AW38" s="62"/>
      <c r="AX38" s="62"/>
      <c r="AY38" s="68"/>
      <c r="AZ38" s="69"/>
      <c r="BA38" s="69"/>
      <c r="BB38" s="69"/>
      <c r="BC38" s="69"/>
      <c r="BD38" s="69"/>
      <c r="BE38" s="69"/>
      <c r="BF38" s="70"/>
      <c r="BG38" s="63"/>
      <c r="BH38" s="63"/>
      <c r="BI38" s="63"/>
      <c r="BJ38" s="63"/>
      <c r="BK38" s="63"/>
      <c r="BL38" s="63"/>
      <c r="BM38" s="63"/>
      <c r="BN38" s="63"/>
      <c r="BO38" s="71">
        <f t="shared" si="1"/>
        <v>25486.027397260274</v>
      </c>
      <c r="BP38" s="72"/>
      <c r="BQ38" s="72"/>
      <c r="BR38" s="72"/>
      <c r="BS38" s="72"/>
      <c r="BT38" s="72"/>
      <c r="BU38" s="72"/>
      <c r="BV38" s="7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2">
        <f t="shared" si="2"/>
        <v>211534.02739726027</v>
      </c>
      <c r="CW38" s="62"/>
      <c r="CX38" s="62"/>
      <c r="CY38" s="62"/>
      <c r="CZ38" s="62"/>
      <c r="DA38" s="62"/>
      <c r="DB38" s="62"/>
      <c r="DC38" s="62"/>
      <c r="DD38" s="62"/>
      <c r="DE38" s="64"/>
    </row>
    <row r="39" spans="1:125" s="130" customFormat="1" ht="23.25" customHeight="1" x14ac:dyDescent="0.2">
      <c r="A39" s="81" t="s">
        <v>72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8" t="s">
        <v>73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 t="s">
        <v>39</v>
      </c>
      <c r="AE39" s="59"/>
      <c r="AF39" s="59"/>
      <c r="AG39" s="60">
        <v>1</v>
      </c>
      <c r="AH39" s="60"/>
      <c r="AI39" s="60"/>
      <c r="AJ39" s="60"/>
      <c r="AK39" s="65">
        <v>15504</v>
      </c>
      <c r="AL39" s="66"/>
      <c r="AM39" s="66"/>
      <c r="AN39" s="66"/>
      <c r="AO39" s="66"/>
      <c r="AP39" s="67"/>
      <c r="AQ39" s="62">
        <f t="shared" si="0"/>
        <v>186048</v>
      </c>
      <c r="AR39" s="62"/>
      <c r="AS39" s="62"/>
      <c r="AT39" s="62"/>
      <c r="AU39" s="62"/>
      <c r="AV39" s="62"/>
      <c r="AW39" s="62"/>
      <c r="AX39" s="62"/>
      <c r="AY39" s="68"/>
      <c r="AZ39" s="69"/>
      <c r="BA39" s="69"/>
      <c r="BB39" s="69"/>
      <c r="BC39" s="69"/>
      <c r="BD39" s="69"/>
      <c r="BE39" s="69"/>
      <c r="BF39" s="70"/>
      <c r="BG39" s="63"/>
      <c r="BH39" s="63"/>
      <c r="BI39" s="63"/>
      <c r="BJ39" s="63"/>
      <c r="BK39" s="63"/>
      <c r="BL39" s="63"/>
      <c r="BM39" s="63"/>
      <c r="BN39" s="63"/>
      <c r="BO39" s="71">
        <f t="shared" si="1"/>
        <v>25486.027397260274</v>
      </c>
      <c r="BP39" s="72"/>
      <c r="BQ39" s="72"/>
      <c r="BR39" s="72"/>
      <c r="BS39" s="72"/>
      <c r="BT39" s="72"/>
      <c r="BU39" s="72"/>
      <c r="BV39" s="7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2">
        <f t="shared" si="2"/>
        <v>211534.02739726027</v>
      </c>
      <c r="CW39" s="62"/>
      <c r="CX39" s="62"/>
      <c r="CY39" s="62"/>
      <c r="CZ39" s="62"/>
      <c r="DA39" s="62"/>
      <c r="DB39" s="62"/>
      <c r="DC39" s="62"/>
      <c r="DD39" s="62"/>
      <c r="DE39" s="64"/>
    </row>
    <row r="40" spans="1:125" s="130" customFormat="1" ht="23.25" customHeight="1" x14ac:dyDescent="0.2">
      <c r="A40" s="81" t="s">
        <v>74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58" t="s">
        <v>73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 t="s">
        <v>39</v>
      </c>
      <c r="AE40" s="59"/>
      <c r="AF40" s="59"/>
      <c r="AG40" s="60">
        <v>1</v>
      </c>
      <c r="AH40" s="60"/>
      <c r="AI40" s="60"/>
      <c r="AJ40" s="60"/>
      <c r="AK40" s="65">
        <v>12330</v>
      </c>
      <c r="AL40" s="66"/>
      <c r="AM40" s="66"/>
      <c r="AN40" s="66"/>
      <c r="AO40" s="66"/>
      <c r="AP40" s="67"/>
      <c r="AQ40" s="62">
        <f t="shared" si="0"/>
        <v>147960</v>
      </c>
      <c r="AR40" s="62"/>
      <c r="AS40" s="62"/>
      <c r="AT40" s="62"/>
      <c r="AU40" s="62"/>
      <c r="AV40" s="62"/>
      <c r="AW40" s="62"/>
      <c r="AX40" s="62"/>
      <c r="AY40" s="68"/>
      <c r="AZ40" s="69"/>
      <c r="BA40" s="69"/>
      <c r="BB40" s="69"/>
      <c r="BC40" s="69"/>
      <c r="BD40" s="69"/>
      <c r="BE40" s="69"/>
      <c r="BF40" s="70"/>
      <c r="BG40" s="63"/>
      <c r="BH40" s="63"/>
      <c r="BI40" s="63"/>
      <c r="BJ40" s="63"/>
      <c r="BK40" s="63"/>
      <c r="BL40" s="63"/>
      <c r="BM40" s="63"/>
      <c r="BN40" s="63"/>
      <c r="BO40" s="71">
        <f t="shared" si="1"/>
        <v>20268.493150684932</v>
      </c>
      <c r="BP40" s="72"/>
      <c r="BQ40" s="72"/>
      <c r="BR40" s="72"/>
      <c r="BS40" s="72"/>
      <c r="BT40" s="72"/>
      <c r="BU40" s="72"/>
      <c r="BV40" s="7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2">
        <f t="shared" si="2"/>
        <v>168228.49315068492</v>
      </c>
      <c r="CW40" s="62"/>
      <c r="CX40" s="62"/>
      <c r="CY40" s="62"/>
      <c r="CZ40" s="62"/>
      <c r="DA40" s="62"/>
      <c r="DB40" s="62"/>
      <c r="DC40" s="62"/>
      <c r="DD40" s="62"/>
      <c r="DE40" s="64"/>
    </row>
    <row r="41" spans="1:125" s="130" customFormat="1" ht="23.25" customHeight="1" x14ac:dyDescent="0.2">
      <c r="A41" s="81" t="s">
        <v>75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58" t="s">
        <v>76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 t="s">
        <v>39</v>
      </c>
      <c r="AE41" s="59"/>
      <c r="AF41" s="59"/>
      <c r="AG41" s="60">
        <v>1</v>
      </c>
      <c r="AH41" s="60"/>
      <c r="AI41" s="60"/>
      <c r="AJ41" s="60"/>
      <c r="AK41" s="65">
        <v>15504</v>
      </c>
      <c r="AL41" s="66"/>
      <c r="AM41" s="66"/>
      <c r="AN41" s="66"/>
      <c r="AO41" s="66"/>
      <c r="AP41" s="67"/>
      <c r="AQ41" s="62">
        <f t="shared" si="0"/>
        <v>186048</v>
      </c>
      <c r="AR41" s="62"/>
      <c r="AS41" s="62"/>
      <c r="AT41" s="62"/>
      <c r="AU41" s="62"/>
      <c r="AV41" s="62"/>
      <c r="AW41" s="62"/>
      <c r="AX41" s="62"/>
      <c r="AY41" s="68"/>
      <c r="AZ41" s="69"/>
      <c r="BA41" s="69"/>
      <c r="BB41" s="69"/>
      <c r="BC41" s="69"/>
      <c r="BD41" s="69"/>
      <c r="BE41" s="69"/>
      <c r="BF41" s="70"/>
      <c r="BG41" s="63"/>
      <c r="BH41" s="63"/>
      <c r="BI41" s="63"/>
      <c r="BJ41" s="63"/>
      <c r="BK41" s="63"/>
      <c r="BL41" s="63"/>
      <c r="BM41" s="63"/>
      <c r="BN41" s="63"/>
      <c r="BO41" s="71">
        <f t="shared" si="1"/>
        <v>25486.027397260274</v>
      </c>
      <c r="BP41" s="72"/>
      <c r="BQ41" s="72"/>
      <c r="BR41" s="72"/>
      <c r="BS41" s="72"/>
      <c r="BT41" s="72"/>
      <c r="BU41" s="72"/>
      <c r="BV41" s="7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2">
        <f t="shared" si="2"/>
        <v>211534.02739726027</v>
      </c>
      <c r="CW41" s="62"/>
      <c r="CX41" s="62"/>
      <c r="CY41" s="62"/>
      <c r="CZ41" s="62"/>
      <c r="DA41" s="62"/>
      <c r="DB41" s="62"/>
      <c r="DC41" s="62"/>
      <c r="DD41" s="62"/>
      <c r="DE41" s="64"/>
      <c r="DU41" s="131"/>
    </row>
    <row r="42" spans="1:125" s="130" customFormat="1" ht="23.25" customHeight="1" x14ac:dyDescent="0.2">
      <c r="A42" s="81" t="s">
        <v>77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58" t="s">
        <v>76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 t="s">
        <v>39</v>
      </c>
      <c r="AE42" s="59"/>
      <c r="AF42" s="59"/>
      <c r="AG42" s="60">
        <v>1</v>
      </c>
      <c r="AH42" s="60"/>
      <c r="AI42" s="60"/>
      <c r="AJ42" s="60"/>
      <c r="AK42" s="65">
        <v>9064</v>
      </c>
      <c r="AL42" s="66"/>
      <c r="AM42" s="66"/>
      <c r="AN42" s="66"/>
      <c r="AO42" s="66"/>
      <c r="AP42" s="67"/>
      <c r="AQ42" s="62">
        <f t="shared" si="0"/>
        <v>108768</v>
      </c>
      <c r="AR42" s="62"/>
      <c r="AS42" s="62"/>
      <c r="AT42" s="62"/>
      <c r="AU42" s="62"/>
      <c r="AV42" s="62"/>
      <c r="AW42" s="62"/>
      <c r="AX42" s="62"/>
      <c r="AY42" s="68"/>
      <c r="AZ42" s="69"/>
      <c r="BA42" s="69"/>
      <c r="BB42" s="69"/>
      <c r="BC42" s="69"/>
      <c r="BD42" s="69"/>
      <c r="BE42" s="69"/>
      <c r="BF42" s="70"/>
      <c r="BG42" s="63"/>
      <c r="BH42" s="63"/>
      <c r="BI42" s="63"/>
      <c r="BJ42" s="63"/>
      <c r="BK42" s="63"/>
      <c r="BL42" s="63"/>
      <c r="BM42" s="63"/>
      <c r="BN42" s="63"/>
      <c r="BO42" s="71">
        <f t="shared" si="1"/>
        <v>14899.726027397261</v>
      </c>
      <c r="BP42" s="72"/>
      <c r="BQ42" s="72"/>
      <c r="BR42" s="72"/>
      <c r="BS42" s="72"/>
      <c r="BT42" s="72"/>
      <c r="BU42" s="72"/>
      <c r="BV42" s="7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2">
        <f t="shared" si="2"/>
        <v>123667.72602739726</v>
      </c>
      <c r="CW42" s="62"/>
      <c r="CX42" s="62"/>
      <c r="CY42" s="62"/>
      <c r="CZ42" s="62"/>
      <c r="DA42" s="62"/>
      <c r="DB42" s="62"/>
      <c r="DC42" s="62"/>
      <c r="DD42" s="62"/>
      <c r="DE42" s="64"/>
      <c r="DU42" s="131"/>
    </row>
    <row r="43" spans="1:125" s="130" customFormat="1" ht="23.25" customHeight="1" x14ac:dyDescent="0.2">
      <c r="A43" s="81" t="s">
        <v>78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58" t="s">
        <v>9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 t="s">
        <v>39</v>
      </c>
      <c r="AE43" s="59"/>
      <c r="AF43" s="59"/>
      <c r="AG43" s="60">
        <v>1</v>
      </c>
      <c r="AH43" s="60"/>
      <c r="AI43" s="60"/>
      <c r="AJ43" s="60"/>
      <c r="AK43" s="65">
        <v>25548</v>
      </c>
      <c r="AL43" s="66"/>
      <c r="AM43" s="66"/>
      <c r="AN43" s="66"/>
      <c r="AO43" s="66"/>
      <c r="AP43" s="67"/>
      <c r="AQ43" s="62">
        <f t="shared" si="0"/>
        <v>306576</v>
      </c>
      <c r="AR43" s="62"/>
      <c r="AS43" s="62"/>
      <c r="AT43" s="62"/>
      <c r="AU43" s="62"/>
      <c r="AV43" s="62"/>
      <c r="AW43" s="62"/>
      <c r="AX43" s="62"/>
      <c r="AY43" s="68"/>
      <c r="AZ43" s="69"/>
      <c r="BA43" s="69"/>
      <c r="BB43" s="69"/>
      <c r="BC43" s="69"/>
      <c r="BD43" s="69"/>
      <c r="BE43" s="69"/>
      <c r="BF43" s="70"/>
      <c r="BG43" s="63"/>
      <c r="BH43" s="63"/>
      <c r="BI43" s="63"/>
      <c r="BJ43" s="63"/>
      <c r="BK43" s="63"/>
      <c r="BL43" s="63"/>
      <c r="BM43" s="63"/>
      <c r="BN43" s="63"/>
      <c r="BO43" s="71">
        <f t="shared" si="1"/>
        <v>41996.712328767127</v>
      </c>
      <c r="BP43" s="72"/>
      <c r="BQ43" s="72"/>
      <c r="BR43" s="72"/>
      <c r="BS43" s="72"/>
      <c r="BT43" s="72"/>
      <c r="BU43" s="72"/>
      <c r="BV43" s="7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2">
        <f t="shared" si="2"/>
        <v>348572.71232876711</v>
      </c>
      <c r="CW43" s="62"/>
      <c r="CX43" s="62"/>
      <c r="CY43" s="62"/>
      <c r="CZ43" s="62"/>
      <c r="DA43" s="62"/>
      <c r="DB43" s="62"/>
      <c r="DC43" s="62"/>
      <c r="DD43" s="62"/>
      <c r="DE43" s="64"/>
    </row>
    <row r="44" spans="1:125" s="130" customFormat="1" ht="23.25" customHeight="1" x14ac:dyDescent="0.2">
      <c r="A44" s="81" t="s">
        <v>79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58" t="s">
        <v>9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 t="s">
        <v>39</v>
      </c>
      <c r="AE44" s="59"/>
      <c r="AF44" s="59"/>
      <c r="AG44" s="60">
        <v>1</v>
      </c>
      <c r="AH44" s="60"/>
      <c r="AI44" s="60"/>
      <c r="AJ44" s="60"/>
      <c r="AK44" s="65">
        <v>10302</v>
      </c>
      <c r="AL44" s="66"/>
      <c r="AM44" s="66"/>
      <c r="AN44" s="66"/>
      <c r="AO44" s="66"/>
      <c r="AP44" s="67"/>
      <c r="AQ44" s="62">
        <f t="shared" si="0"/>
        <v>123624</v>
      </c>
      <c r="AR44" s="62"/>
      <c r="AS44" s="62"/>
      <c r="AT44" s="62"/>
      <c r="AU44" s="62"/>
      <c r="AV44" s="62"/>
      <c r="AW44" s="62"/>
      <c r="AX44" s="62"/>
      <c r="AY44" s="68"/>
      <c r="AZ44" s="69"/>
      <c r="BA44" s="69"/>
      <c r="BB44" s="69"/>
      <c r="BC44" s="69"/>
      <c r="BD44" s="69"/>
      <c r="BE44" s="69"/>
      <c r="BF44" s="70"/>
      <c r="BG44" s="63"/>
      <c r="BH44" s="63"/>
      <c r="BI44" s="63"/>
      <c r="BJ44" s="63"/>
      <c r="BK44" s="63"/>
      <c r="BL44" s="63"/>
      <c r="BM44" s="63"/>
      <c r="BN44" s="63"/>
      <c r="BO44" s="71">
        <f t="shared" si="1"/>
        <v>16934.794520547945</v>
      </c>
      <c r="BP44" s="72"/>
      <c r="BQ44" s="72"/>
      <c r="BR44" s="72"/>
      <c r="BS44" s="72"/>
      <c r="BT44" s="72"/>
      <c r="BU44" s="72"/>
      <c r="BV44" s="7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2">
        <f t="shared" si="2"/>
        <v>140558.79452054793</v>
      </c>
      <c r="CW44" s="62"/>
      <c r="CX44" s="62"/>
      <c r="CY44" s="62"/>
      <c r="CZ44" s="62"/>
      <c r="DA44" s="62"/>
      <c r="DB44" s="62"/>
      <c r="DC44" s="62"/>
      <c r="DD44" s="62"/>
      <c r="DE44" s="64"/>
    </row>
    <row r="45" spans="1:125" s="130" customFormat="1" ht="23.25" customHeight="1" x14ac:dyDescent="0.2">
      <c r="A45" s="81" t="s">
        <v>80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58" t="s">
        <v>81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 t="s">
        <v>82</v>
      </c>
      <c r="AE45" s="59"/>
      <c r="AF45" s="59"/>
      <c r="AG45" s="60">
        <v>1</v>
      </c>
      <c r="AH45" s="60"/>
      <c r="AI45" s="60"/>
      <c r="AJ45" s="60"/>
      <c r="AK45" s="65">
        <v>15504</v>
      </c>
      <c r="AL45" s="66"/>
      <c r="AM45" s="66"/>
      <c r="AN45" s="66"/>
      <c r="AO45" s="66"/>
      <c r="AP45" s="67"/>
      <c r="AQ45" s="62">
        <f t="shared" si="0"/>
        <v>186048</v>
      </c>
      <c r="AR45" s="62"/>
      <c r="AS45" s="62"/>
      <c r="AT45" s="62"/>
      <c r="AU45" s="62"/>
      <c r="AV45" s="62"/>
      <c r="AW45" s="62"/>
      <c r="AX45" s="62"/>
      <c r="AY45" s="68"/>
      <c r="AZ45" s="69"/>
      <c r="BA45" s="69"/>
      <c r="BB45" s="69"/>
      <c r="BC45" s="69"/>
      <c r="BD45" s="69"/>
      <c r="BE45" s="69"/>
      <c r="BF45" s="70"/>
      <c r="BG45" s="63"/>
      <c r="BH45" s="63"/>
      <c r="BI45" s="63"/>
      <c r="BJ45" s="63"/>
      <c r="BK45" s="63"/>
      <c r="BL45" s="63"/>
      <c r="BM45" s="63"/>
      <c r="BN45" s="63"/>
      <c r="BO45" s="71">
        <f t="shared" si="1"/>
        <v>25486.027397260274</v>
      </c>
      <c r="BP45" s="72"/>
      <c r="BQ45" s="72"/>
      <c r="BR45" s="72"/>
      <c r="BS45" s="72"/>
      <c r="BT45" s="72"/>
      <c r="BU45" s="72"/>
      <c r="BV45" s="7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2">
        <f t="shared" si="2"/>
        <v>211534.02739726027</v>
      </c>
      <c r="CW45" s="62"/>
      <c r="CX45" s="62"/>
      <c r="CY45" s="62"/>
      <c r="CZ45" s="62"/>
      <c r="DA45" s="62"/>
      <c r="DB45" s="62"/>
      <c r="DC45" s="62"/>
      <c r="DD45" s="62"/>
      <c r="DE45" s="64"/>
    </row>
    <row r="46" spans="1:125" s="130" customFormat="1" ht="23.25" customHeight="1" x14ac:dyDescent="0.2">
      <c r="A46" s="81" t="s">
        <v>83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58" t="s">
        <v>81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 t="s">
        <v>82</v>
      </c>
      <c r="AE46" s="59"/>
      <c r="AF46" s="59"/>
      <c r="AG46" s="60">
        <v>1</v>
      </c>
      <c r="AH46" s="60"/>
      <c r="AI46" s="60"/>
      <c r="AJ46" s="60"/>
      <c r="AK46" s="65">
        <v>14181</v>
      </c>
      <c r="AL46" s="66"/>
      <c r="AM46" s="66"/>
      <c r="AN46" s="66"/>
      <c r="AO46" s="66"/>
      <c r="AP46" s="67"/>
      <c r="AQ46" s="62">
        <f t="shared" si="0"/>
        <v>170172</v>
      </c>
      <c r="AR46" s="62"/>
      <c r="AS46" s="62"/>
      <c r="AT46" s="62"/>
      <c r="AU46" s="62"/>
      <c r="AV46" s="62"/>
      <c r="AW46" s="62"/>
      <c r="AX46" s="62"/>
      <c r="AY46" s="68"/>
      <c r="AZ46" s="69"/>
      <c r="BA46" s="69"/>
      <c r="BB46" s="69"/>
      <c r="BC46" s="69"/>
      <c r="BD46" s="69"/>
      <c r="BE46" s="69"/>
      <c r="BF46" s="70"/>
      <c r="BG46" s="63"/>
      <c r="BH46" s="63"/>
      <c r="BI46" s="63"/>
      <c r="BJ46" s="63"/>
      <c r="BK46" s="63"/>
      <c r="BL46" s="63"/>
      <c r="BM46" s="63"/>
      <c r="BN46" s="63"/>
      <c r="BO46" s="71">
        <f t="shared" si="1"/>
        <v>23311.232876712329</v>
      </c>
      <c r="BP46" s="72"/>
      <c r="BQ46" s="72"/>
      <c r="BR46" s="72"/>
      <c r="BS46" s="72"/>
      <c r="BT46" s="72"/>
      <c r="BU46" s="72"/>
      <c r="BV46" s="7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2">
        <f t="shared" si="2"/>
        <v>193483.23287671234</v>
      </c>
      <c r="CW46" s="62"/>
      <c r="CX46" s="62"/>
      <c r="CY46" s="62"/>
      <c r="CZ46" s="62"/>
      <c r="DA46" s="62"/>
      <c r="DB46" s="62"/>
      <c r="DC46" s="62"/>
      <c r="DD46" s="62"/>
      <c r="DE46" s="64"/>
    </row>
    <row r="47" spans="1:125" s="130" customFormat="1" ht="23.25" customHeight="1" x14ac:dyDescent="0.2">
      <c r="A47" s="81" t="s">
        <v>84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58" t="s">
        <v>85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 t="s">
        <v>82</v>
      </c>
      <c r="AE47" s="59"/>
      <c r="AF47" s="59"/>
      <c r="AG47" s="60">
        <v>1</v>
      </c>
      <c r="AH47" s="60"/>
      <c r="AI47" s="60"/>
      <c r="AJ47" s="60"/>
      <c r="AK47" s="65">
        <v>15504</v>
      </c>
      <c r="AL47" s="66"/>
      <c r="AM47" s="66"/>
      <c r="AN47" s="66"/>
      <c r="AO47" s="66"/>
      <c r="AP47" s="67"/>
      <c r="AQ47" s="62">
        <f t="shared" si="0"/>
        <v>186048</v>
      </c>
      <c r="AR47" s="62"/>
      <c r="AS47" s="62"/>
      <c r="AT47" s="62"/>
      <c r="AU47" s="62"/>
      <c r="AV47" s="62"/>
      <c r="AW47" s="62"/>
      <c r="AX47" s="62"/>
      <c r="AY47" s="68"/>
      <c r="AZ47" s="69"/>
      <c r="BA47" s="69"/>
      <c r="BB47" s="69"/>
      <c r="BC47" s="69"/>
      <c r="BD47" s="69"/>
      <c r="BE47" s="69"/>
      <c r="BF47" s="70"/>
      <c r="BG47" s="63"/>
      <c r="BH47" s="63"/>
      <c r="BI47" s="63"/>
      <c r="BJ47" s="63"/>
      <c r="BK47" s="63"/>
      <c r="BL47" s="63"/>
      <c r="BM47" s="63"/>
      <c r="BN47" s="63"/>
      <c r="BO47" s="71">
        <f t="shared" si="1"/>
        <v>25486.027397260274</v>
      </c>
      <c r="BP47" s="72"/>
      <c r="BQ47" s="72"/>
      <c r="BR47" s="72"/>
      <c r="BS47" s="72"/>
      <c r="BT47" s="72"/>
      <c r="BU47" s="72"/>
      <c r="BV47" s="7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2">
        <f t="shared" si="2"/>
        <v>211534.02739726027</v>
      </c>
      <c r="CW47" s="62"/>
      <c r="CX47" s="62"/>
      <c r="CY47" s="62"/>
      <c r="CZ47" s="62"/>
      <c r="DA47" s="62"/>
      <c r="DB47" s="62"/>
      <c r="DC47" s="62"/>
      <c r="DD47" s="62"/>
      <c r="DE47" s="64"/>
    </row>
    <row r="48" spans="1:125" s="130" customFormat="1" ht="23.25" customHeight="1" x14ac:dyDescent="0.2">
      <c r="A48" s="81" t="s">
        <v>86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58" t="s">
        <v>85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 t="s">
        <v>82</v>
      </c>
      <c r="AE48" s="59"/>
      <c r="AF48" s="59"/>
      <c r="AG48" s="60">
        <v>1</v>
      </c>
      <c r="AH48" s="60"/>
      <c r="AI48" s="60"/>
      <c r="AJ48" s="60"/>
      <c r="AK48" s="65">
        <v>8977</v>
      </c>
      <c r="AL48" s="66"/>
      <c r="AM48" s="66"/>
      <c r="AN48" s="66"/>
      <c r="AO48" s="66"/>
      <c r="AP48" s="67"/>
      <c r="AQ48" s="62">
        <f t="shared" si="0"/>
        <v>107724</v>
      </c>
      <c r="AR48" s="62"/>
      <c r="AS48" s="62"/>
      <c r="AT48" s="62"/>
      <c r="AU48" s="62"/>
      <c r="AV48" s="62"/>
      <c r="AW48" s="62"/>
      <c r="AX48" s="62"/>
      <c r="AY48" s="68"/>
      <c r="AZ48" s="69"/>
      <c r="BA48" s="69"/>
      <c r="BB48" s="69"/>
      <c r="BC48" s="69"/>
      <c r="BD48" s="69"/>
      <c r="BE48" s="69"/>
      <c r="BF48" s="70"/>
      <c r="BG48" s="63"/>
      <c r="BH48" s="63"/>
      <c r="BI48" s="63"/>
      <c r="BJ48" s="63"/>
      <c r="BK48" s="63"/>
      <c r="BL48" s="63"/>
      <c r="BM48" s="63"/>
      <c r="BN48" s="63"/>
      <c r="BO48" s="71">
        <f t="shared" si="1"/>
        <v>14756.712328767122</v>
      </c>
      <c r="BP48" s="72"/>
      <c r="BQ48" s="72"/>
      <c r="BR48" s="72"/>
      <c r="BS48" s="72"/>
      <c r="BT48" s="72"/>
      <c r="BU48" s="72"/>
      <c r="BV48" s="7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2">
        <f t="shared" si="2"/>
        <v>122480.71232876713</v>
      </c>
      <c r="CW48" s="62"/>
      <c r="CX48" s="62"/>
      <c r="CY48" s="62"/>
      <c r="CZ48" s="62"/>
      <c r="DA48" s="62"/>
      <c r="DB48" s="62"/>
      <c r="DC48" s="62"/>
      <c r="DD48" s="62"/>
      <c r="DE48" s="64"/>
    </row>
    <row r="49" spans="1:123" s="130" customFormat="1" ht="23.25" customHeight="1" x14ac:dyDescent="0.2">
      <c r="A49" s="81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58" t="s">
        <v>88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 t="s">
        <v>39</v>
      </c>
      <c r="AE49" s="59"/>
      <c r="AF49" s="59"/>
      <c r="AG49" s="60">
        <v>1</v>
      </c>
      <c r="AH49" s="60"/>
      <c r="AI49" s="60"/>
      <c r="AJ49" s="60"/>
      <c r="AK49" s="65">
        <v>29001</v>
      </c>
      <c r="AL49" s="66"/>
      <c r="AM49" s="66"/>
      <c r="AN49" s="66"/>
      <c r="AO49" s="66"/>
      <c r="AP49" s="67"/>
      <c r="AQ49" s="62">
        <f t="shared" si="0"/>
        <v>348012</v>
      </c>
      <c r="AR49" s="62"/>
      <c r="AS49" s="62"/>
      <c r="AT49" s="62"/>
      <c r="AU49" s="62"/>
      <c r="AV49" s="62"/>
      <c r="AW49" s="62"/>
      <c r="AX49" s="62"/>
      <c r="AY49" s="68"/>
      <c r="AZ49" s="69"/>
      <c r="BA49" s="69"/>
      <c r="BB49" s="69"/>
      <c r="BC49" s="69"/>
      <c r="BD49" s="69"/>
      <c r="BE49" s="69"/>
      <c r="BF49" s="70"/>
      <c r="BG49" s="63"/>
      <c r="BH49" s="63"/>
      <c r="BI49" s="63"/>
      <c r="BJ49" s="63"/>
      <c r="BK49" s="63"/>
      <c r="BL49" s="63"/>
      <c r="BM49" s="63"/>
      <c r="BN49" s="63"/>
      <c r="BO49" s="71">
        <f t="shared" si="1"/>
        <v>47672.876712328769</v>
      </c>
      <c r="BP49" s="72"/>
      <c r="BQ49" s="72"/>
      <c r="BR49" s="72"/>
      <c r="BS49" s="72"/>
      <c r="BT49" s="72"/>
      <c r="BU49" s="72"/>
      <c r="BV49" s="7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2">
        <f t="shared" si="2"/>
        <v>395684.87671232875</v>
      </c>
      <c r="CW49" s="62"/>
      <c r="CX49" s="62"/>
      <c r="CY49" s="62"/>
      <c r="CZ49" s="62"/>
      <c r="DA49" s="62"/>
      <c r="DB49" s="62"/>
      <c r="DC49" s="62"/>
      <c r="DD49" s="62"/>
      <c r="DE49" s="64"/>
    </row>
    <row r="50" spans="1:123" s="130" customFormat="1" ht="23.25" customHeight="1" x14ac:dyDescent="0.2">
      <c r="A50" s="55" t="s">
        <v>89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8" t="s">
        <v>88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 t="s">
        <v>39</v>
      </c>
      <c r="AE50" s="59"/>
      <c r="AF50" s="59"/>
      <c r="AG50" s="60">
        <v>1</v>
      </c>
      <c r="AH50" s="60"/>
      <c r="AI50" s="60"/>
      <c r="AJ50" s="60"/>
      <c r="AK50" s="65">
        <v>9064</v>
      </c>
      <c r="AL50" s="66"/>
      <c r="AM50" s="66"/>
      <c r="AN50" s="66"/>
      <c r="AO50" s="66"/>
      <c r="AP50" s="67"/>
      <c r="AQ50" s="62">
        <f t="shared" si="0"/>
        <v>108768</v>
      </c>
      <c r="AR50" s="62"/>
      <c r="AS50" s="62"/>
      <c r="AT50" s="62"/>
      <c r="AU50" s="62"/>
      <c r="AV50" s="62"/>
      <c r="AW50" s="62"/>
      <c r="AX50" s="62"/>
      <c r="AY50" s="68"/>
      <c r="AZ50" s="69"/>
      <c r="BA50" s="69"/>
      <c r="BB50" s="69"/>
      <c r="BC50" s="69"/>
      <c r="BD50" s="69"/>
      <c r="BE50" s="69"/>
      <c r="BF50" s="70"/>
      <c r="BG50" s="63"/>
      <c r="BH50" s="63"/>
      <c r="BI50" s="63"/>
      <c r="BJ50" s="63"/>
      <c r="BK50" s="63"/>
      <c r="BL50" s="63"/>
      <c r="BM50" s="63"/>
      <c r="BN50" s="63"/>
      <c r="BO50" s="71">
        <f t="shared" si="1"/>
        <v>14899.726027397261</v>
      </c>
      <c r="BP50" s="72"/>
      <c r="BQ50" s="72"/>
      <c r="BR50" s="72"/>
      <c r="BS50" s="72"/>
      <c r="BT50" s="72"/>
      <c r="BU50" s="72"/>
      <c r="BV50" s="7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2">
        <f t="shared" si="2"/>
        <v>123667.72602739726</v>
      </c>
      <c r="CW50" s="62"/>
      <c r="CX50" s="62"/>
      <c r="CY50" s="62"/>
      <c r="CZ50" s="62"/>
      <c r="DA50" s="62"/>
      <c r="DB50" s="62"/>
      <c r="DC50" s="62"/>
      <c r="DD50" s="62"/>
      <c r="DE50" s="64"/>
      <c r="DS50" s="131"/>
    </row>
    <row r="51" spans="1:123" s="130" customFormat="1" ht="23.25" customHeight="1" x14ac:dyDescent="0.2">
      <c r="A51" s="55" t="s">
        <v>90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8" t="s">
        <v>88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9" t="s">
        <v>39</v>
      </c>
      <c r="AE51" s="59"/>
      <c r="AF51" s="59"/>
      <c r="AG51" s="60">
        <v>1</v>
      </c>
      <c r="AH51" s="60"/>
      <c r="AI51" s="60"/>
      <c r="AJ51" s="60"/>
      <c r="AK51" s="65">
        <v>11571</v>
      </c>
      <c r="AL51" s="66"/>
      <c r="AM51" s="66"/>
      <c r="AN51" s="66"/>
      <c r="AO51" s="66"/>
      <c r="AP51" s="67"/>
      <c r="AQ51" s="62">
        <f t="shared" si="0"/>
        <v>138852</v>
      </c>
      <c r="AR51" s="62"/>
      <c r="AS51" s="62"/>
      <c r="AT51" s="62"/>
      <c r="AU51" s="62"/>
      <c r="AV51" s="62"/>
      <c r="AW51" s="62"/>
      <c r="AX51" s="62"/>
      <c r="AY51" s="68"/>
      <c r="AZ51" s="69"/>
      <c r="BA51" s="69"/>
      <c r="BB51" s="69"/>
      <c r="BC51" s="69"/>
      <c r="BD51" s="69"/>
      <c r="BE51" s="69"/>
      <c r="BF51" s="70"/>
      <c r="BG51" s="63"/>
      <c r="BH51" s="63"/>
      <c r="BI51" s="63"/>
      <c r="BJ51" s="63"/>
      <c r="BK51" s="63"/>
      <c r="BL51" s="63"/>
      <c r="BM51" s="63"/>
      <c r="BN51" s="63"/>
      <c r="BO51" s="71">
        <f t="shared" si="1"/>
        <v>19020.821917808222</v>
      </c>
      <c r="BP51" s="72"/>
      <c r="BQ51" s="72"/>
      <c r="BR51" s="72"/>
      <c r="BS51" s="72"/>
      <c r="BT51" s="72"/>
      <c r="BU51" s="72"/>
      <c r="BV51" s="7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2">
        <f t="shared" si="2"/>
        <v>157872.82191780821</v>
      </c>
      <c r="CW51" s="62"/>
      <c r="CX51" s="62"/>
      <c r="CY51" s="62"/>
      <c r="CZ51" s="62"/>
      <c r="DA51" s="62"/>
      <c r="DB51" s="62"/>
      <c r="DC51" s="62"/>
      <c r="DD51" s="62"/>
      <c r="DE51" s="64"/>
      <c r="DS51" s="131"/>
    </row>
    <row r="52" spans="1:123" s="130" customFormat="1" ht="23.25" customHeight="1" x14ac:dyDescent="0.2">
      <c r="A52" s="55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8" t="s">
        <v>88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9" t="s">
        <v>39</v>
      </c>
      <c r="AE52" s="59"/>
      <c r="AF52" s="59"/>
      <c r="AG52" s="60">
        <v>1</v>
      </c>
      <c r="AH52" s="60"/>
      <c r="AI52" s="60"/>
      <c r="AJ52" s="60"/>
      <c r="AK52" s="65">
        <v>6427</v>
      </c>
      <c r="AL52" s="66"/>
      <c r="AM52" s="66"/>
      <c r="AN52" s="66"/>
      <c r="AO52" s="66"/>
      <c r="AP52" s="67"/>
      <c r="AQ52" s="62">
        <f t="shared" si="0"/>
        <v>77124</v>
      </c>
      <c r="AR52" s="62"/>
      <c r="AS52" s="62"/>
      <c r="AT52" s="62"/>
      <c r="AU52" s="62"/>
      <c r="AV52" s="62"/>
      <c r="AW52" s="62"/>
      <c r="AX52" s="62"/>
      <c r="AY52" s="68"/>
      <c r="AZ52" s="69"/>
      <c r="BA52" s="69"/>
      <c r="BB52" s="69"/>
      <c r="BC52" s="69"/>
      <c r="BD52" s="69"/>
      <c r="BE52" s="69"/>
      <c r="BF52" s="70"/>
      <c r="BG52" s="63"/>
      <c r="BH52" s="63"/>
      <c r="BI52" s="63"/>
      <c r="BJ52" s="63"/>
      <c r="BK52" s="63"/>
      <c r="BL52" s="63"/>
      <c r="BM52" s="63"/>
      <c r="BN52" s="63"/>
      <c r="BO52" s="71">
        <f t="shared" si="1"/>
        <v>10564.931506849316</v>
      </c>
      <c r="BP52" s="72"/>
      <c r="BQ52" s="72"/>
      <c r="BR52" s="72"/>
      <c r="BS52" s="72"/>
      <c r="BT52" s="72"/>
      <c r="BU52" s="72"/>
      <c r="BV52" s="7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2">
        <f t="shared" si="2"/>
        <v>87688.931506849316</v>
      </c>
      <c r="CW52" s="62"/>
      <c r="CX52" s="62"/>
      <c r="CY52" s="62"/>
      <c r="CZ52" s="62"/>
      <c r="DA52" s="62"/>
      <c r="DB52" s="62"/>
      <c r="DC52" s="62"/>
      <c r="DD52" s="62"/>
      <c r="DE52" s="64"/>
      <c r="DS52" s="131"/>
    </row>
    <row r="53" spans="1:123" s="130" customFormat="1" ht="23.25" customHeight="1" x14ac:dyDescent="0.2">
      <c r="A53" s="55" t="s">
        <v>91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8" t="s">
        <v>88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9" t="s">
        <v>39</v>
      </c>
      <c r="AE53" s="59"/>
      <c r="AF53" s="59"/>
      <c r="AG53" s="60">
        <v>1</v>
      </c>
      <c r="AH53" s="60"/>
      <c r="AI53" s="60"/>
      <c r="AJ53" s="60"/>
      <c r="AK53" s="65">
        <v>4582</v>
      </c>
      <c r="AL53" s="66"/>
      <c r="AM53" s="66"/>
      <c r="AN53" s="66"/>
      <c r="AO53" s="66"/>
      <c r="AP53" s="67"/>
      <c r="AQ53" s="62">
        <f t="shared" si="0"/>
        <v>54984</v>
      </c>
      <c r="AR53" s="62"/>
      <c r="AS53" s="62"/>
      <c r="AT53" s="62"/>
      <c r="AU53" s="62"/>
      <c r="AV53" s="62"/>
      <c r="AW53" s="62"/>
      <c r="AX53" s="62"/>
      <c r="AY53" s="68"/>
      <c r="AZ53" s="69"/>
      <c r="BA53" s="69"/>
      <c r="BB53" s="69"/>
      <c r="BC53" s="69"/>
      <c r="BD53" s="69"/>
      <c r="BE53" s="69"/>
      <c r="BF53" s="70"/>
      <c r="BG53" s="63"/>
      <c r="BH53" s="63"/>
      <c r="BI53" s="63"/>
      <c r="BJ53" s="63"/>
      <c r="BK53" s="63"/>
      <c r="BL53" s="63"/>
      <c r="BM53" s="63"/>
      <c r="BN53" s="63"/>
      <c r="BO53" s="71">
        <f t="shared" si="1"/>
        <v>7532.0547945205471</v>
      </c>
      <c r="BP53" s="72"/>
      <c r="BQ53" s="72"/>
      <c r="BR53" s="72"/>
      <c r="BS53" s="72"/>
      <c r="BT53" s="72"/>
      <c r="BU53" s="72"/>
      <c r="BV53" s="7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2">
        <f t="shared" si="2"/>
        <v>62516.054794520547</v>
      </c>
      <c r="CW53" s="62"/>
      <c r="CX53" s="62"/>
      <c r="CY53" s="62"/>
      <c r="CZ53" s="62"/>
      <c r="DA53" s="62"/>
      <c r="DB53" s="62"/>
      <c r="DC53" s="62"/>
      <c r="DD53" s="62"/>
      <c r="DE53" s="64"/>
      <c r="DS53" s="131"/>
    </row>
    <row r="54" spans="1:123" s="130" customFormat="1" ht="23.25" customHeight="1" x14ac:dyDescent="0.2">
      <c r="A54" s="55" t="s">
        <v>92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58" t="s">
        <v>93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9" t="s">
        <v>39</v>
      </c>
      <c r="AE54" s="59"/>
      <c r="AF54" s="59"/>
      <c r="AG54" s="60">
        <v>1</v>
      </c>
      <c r="AH54" s="60"/>
      <c r="AI54" s="60"/>
      <c r="AJ54" s="60"/>
      <c r="AK54" s="65">
        <v>19470</v>
      </c>
      <c r="AL54" s="66"/>
      <c r="AM54" s="66"/>
      <c r="AN54" s="66"/>
      <c r="AO54" s="66"/>
      <c r="AP54" s="67"/>
      <c r="AQ54" s="62">
        <f t="shared" si="0"/>
        <v>233640</v>
      </c>
      <c r="AR54" s="62"/>
      <c r="AS54" s="62"/>
      <c r="AT54" s="62"/>
      <c r="AU54" s="62"/>
      <c r="AV54" s="62"/>
      <c r="AW54" s="62"/>
      <c r="AX54" s="62"/>
      <c r="AY54" s="68"/>
      <c r="AZ54" s="69"/>
      <c r="BA54" s="69"/>
      <c r="BB54" s="69"/>
      <c r="BC54" s="69"/>
      <c r="BD54" s="69"/>
      <c r="BE54" s="69"/>
      <c r="BF54" s="70"/>
      <c r="BG54" s="63"/>
      <c r="BH54" s="63"/>
      <c r="BI54" s="63"/>
      <c r="BJ54" s="63"/>
      <c r="BK54" s="63"/>
      <c r="BL54" s="63"/>
      <c r="BM54" s="63"/>
      <c r="BN54" s="63"/>
      <c r="BO54" s="71">
        <f t="shared" si="1"/>
        <v>32005.479452054795</v>
      </c>
      <c r="BP54" s="72"/>
      <c r="BQ54" s="72"/>
      <c r="BR54" s="72"/>
      <c r="BS54" s="72"/>
      <c r="BT54" s="72"/>
      <c r="BU54" s="72"/>
      <c r="BV54" s="7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2">
        <f t="shared" si="2"/>
        <v>265645.47945205477</v>
      </c>
      <c r="CW54" s="62"/>
      <c r="CX54" s="62"/>
      <c r="CY54" s="62"/>
      <c r="CZ54" s="62"/>
      <c r="DA54" s="62"/>
      <c r="DB54" s="62"/>
      <c r="DC54" s="62"/>
      <c r="DD54" s="62"/>
      <c r="DE54" s="64"/>
    </row>
    <row r="55" spans="1:123" s="130" customFormat="1" ht="23.25" customHeight="1" x14ac:dyDescent="0.2">
      <c r="A55" s="55" t="s">
        <v>94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8" t="s">
        <v>93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9" t="s">
        <v>39</v>
      </c>
      <c r="AE55" s="59"/>
      <c r="AF55" s="59"/>
      <c r="AG55" s="60">
        <v>1</v>
      </c>
      <c r="AH55" s="60"/>
      <c r="AI55" s="60"/>
      <c r="AJ55" s="60"/>
      <c r="AK55" s="65">
        <v>10302</v>
      </c>
      <c r="AL55" s="66"/>
      <c r="AM55" s="66"/>
      <c r="AN55" s="66"/>
      <c r="AO55" s="66"/>
      <c r="AP55" s="67"/>
      <c r="AQ55" s="62">
        <f t="shared" si="0"/>
        <v>123624</v>
      </c>
      <c r="AR55" s="62"/>
      <c r="AS55" s="62"/>
      <c r="AT55" s="62"/>
      <c r="AU55" s="62"/>
      <c r="AV55" s="62"/>
      <c r="AW55" s="62"/>
      <c r="AX55" s="62"/>
      <c r="AY55" s="68"/>
      <c r="AZ55" s="69"/>
      <c r="BA55" s="69"/>
      <c r="BB55" s="69"/>
      <c r="BC55" s="69"/>
      <c r="BD55" s="69"/>
      <c r="BE55" s="69"/>
      <c r="BF55" s="70"/>
      <c r="BG55" s="63"/>
      <c r="BH55" s="63"/>
      <c r="BI55" s="63"/>
      <c r="BJ55" s="63"/>
      <c r="BK55" s="63"/>
      <c r="BL55" s="63"/>
      <c r="BM55" s="63"/>
      <c r="BN55" s="63"/>
      <c r="BO55" s="71">
        <f t="shared" si="1"/>
        <v>16934.794520547945</v>
      </c>
      <c r="BP55" s="72"/>
      <c r="BQ55" s="72"/>
      <c r="BR55" s="72"/>
      <c r="BS55" s="72"/>
      <c r="BT55" s="72"/>
      <c r="BU55" s="72"/>
      <c r="BV55" s="7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2">
        <f t="shared" si="2"/>
        <v>140558.79452054793</v>
      </c>
      <c r="CW55" s="62"/>
      <c r="CX55" s="62"/>
      <c r="CY55" s="62"/>
      <c r="CZ55" s="62"/>
      <c r="DA55" s="62"/>
      <c r="DB55" s="62"/>
      <c r="DC55" s="62"/>
      <c r="DD55" s="62"/>
      <c r="DE55" s="64"/>
    </row>
    <row r="56" spans="1:123" s="130" customFormat="1" ht="23.25" customHeight="1" x14ac:dyDescent="0.2">
      <c r="A56" s="55" t="s">
        <v>95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8" t="s">
        <v>93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9" t="s">
        <v>39</v>
      </c>
      <c r="AE56" s="59"/>
      <c r="AF56" s="59"/>
      <c r="AG56" s="60">
        <v>1</v>
      </c>
      <c r="AH56" s="60"/>
      <c r="AI56" s="60"/>
      <c r="AJ56" s="60"/>
      <c r="AK56" s="65">
        <v>10302</v>
      </c>
      <c r="AL56" s="66"/>
      <c r="AM56" s="66"/>
      <c r="AN56" s="66"/>
      <c r="AO56" s="66"/>
      <c r="AP56" s="67"/>
      <c r="AQ56" s="62">
        <f t="shared" si="0"/>
        <v>123624</v>
      </c>
      <c r="AR56" s="62"/>
      <c r="AS56" s="62"/>
      <c r="AT56" s="62"/>
      <c r="AU56" s="62"/>
      <c r="AV56" s="62"/>
      <c r="AW56" s="62"/>
      <c r="AX56" s="62"/>
      <c r="AY56" s="68"/>
      <c r="AZ56" s="69"/>
      <c r="BA56" s="69"/>
      <c r="BB56" s="69"/>
      <c r="BC56" s="69"/>
      <c r="BD56" s="69"/>
      <c r="BE56" s="69"/>
      <c r="BF56" s="70"/>
      <c r="BG56" s="63"/>
      <c r="BH56" s="63"/>
      <c r="BI56" s="63"/>
      <c r="BJ56" s="63"/>
      <c r="BK56" s="63"/>
      <c r="BL56" s="63"/>
      <c r="BM56" s="63"/>
      <c r="BN56" s="63"/>
      <c r="BO56" s="71">
        <f t="shared" si="1"/>
        <v>16934.794520547945</v>
      </c>
      <c r="BP56" s="72"/>
      <c r="BQ56" s="72"/>
      <c r="BR56" s="72"/>
      <c r="BS56" s="72"/>
      <c r="BT56" s="72"/>
      <c r="BU56" s="72"/>
      <c r="BV56" s="7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2">
        <f t="shared" si="2"/>
        <v>140558.79452054793</v>
      </c>
      <c r="CW56" s="62"/>
      <c r="CX56" s="62"/>
      <c r="CY56" s="62"/>
      <c r="CZ56" s="62"/>
      <c r="DA56" s="62"/>
      <c r="DB56" s="62"/>
      <c r="DC56" s="62"/>
      <c r="DD56" s="62"/>
      <c r="DE56" s="64"/>
    </row>
    <row r="57" spans="1:123" s="130" customFormat="1" ht="23.25" customHeight="1" x14ac:dyDescent="0.2">
      <c r="A57" s="55" t="s">
        <v>96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8" t="s">
        <v>93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9" t="s">
        <v>39</v>
      </c>
      <c r="AE57" s="59"/>
      <c r="AF57" s="59"/>
      <c r="AG57" s="60">
        <v>1</v>
      </c>
      <c r="AH57" s="60"/>
      <c r="AI57" s="60"/>
      <c r="AJ57" s="60"/>
      <c r="AK57" s="65">
        <v>10302</v>
      </c>
      <c r="AL57" s="66"/>
      <c r="AM57" s="66"/>
      <c r="AN57" s="66"/>
      <c r="AO57" s="66"/>
      <c r="AP57" s="67"/>
      <c r="AQ57" s="62">
        <f t="shared" si="0"/>
        <v>123624</v>
      </c>
      <c r="AR57" s="62"/>
      <c r="AS57" s="62"/>
      <c r="AT57" s="62"/>
      <c r="AU57" s="62"/>
      <c r="AV57" s="62"/>
      <c r="AW57" s="62"/>
      <c r="AX57" s="62"/>
      <c r="AY57" s="68"/>
      <c r="AZ57" s="69"/>
      <c r="BA57" s="69"/>
      <c r="BB57" s="69"/>
      <c r="BC57" s="69"/>
      <c r="BD57" s="69"/>
      <c r="BE57" s="69"/>
      <c r="BF57" s="70"/>
      <c r="BG57" s="63"/>
      <c r="BH57" s="63"/>
      <c r="BI57" s="63"/>
      <c r="BJ57" s="63"/>
      <c r="BK57" s="63"/>
      <c r="BL57" s="63"/>
      <c r="BM57" s="63"/>
      <c r="BN57" s="63"/>
      <c r="BO57" s="71">
        <f t="shared" si="1"/>
        <v>16934.794520547945</v>
      </c>
      <c r="BP57" s="72"/>
      <c r="BQ57" s="72"/>
      <c r="BR57" s="72"/>
      <c r="BS57" s="72"/>
      <c r="BT57" s="72"/>
      <c r="BU57" s="72"/>
      <c r="BV57" s="7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2">
        <f t="shared" si="2"/>
        <v>140558.79452054793</v>
      </c>
      <c r="CW57" s="62"/>
      <c r="CX57" s="62"/>
      <c r="CY57" s="62"/>
      <c r="CZ57" s="62"/>
      <c r="DA57" s="62"/>
      <c r="DB57" s="62"/>
      <c r="DC57" s="62"/>
      <c r="DD57" s="62"/>
      <c r="DE57" s="64"/>
    </row>
    <row r="58" spans="1:123" s="130" customFormat="1" ht="23.25" customHeight="1" x14ac:dyDescent="0.2">
      <c r="A58" s="55" t="s">
        <v>97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8" t="s">
        <v>98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 t="s">
        <v>39</v>
      </c>
      <c r="AE58" s="59"/>
      <c r="AF58" s="59"/>
      <c r="AG58" s="60">
        <v>1</v>
      </c>
      <c r="AH58" s="60"/>
      <c r="AI58" s="60"/>
      <c r="AJ58" s="60"/>
      <c r="AK58" s="65">
        <v>15504</v>
      </c>
      <c r="AL58" s="66"/>
      <c r="AM58" s="66"/>
      <c r="AN58" s="66"/>
      <c r="AO58" s="66"/>
      <c r="AP58" s="67"/>
      <c r="AQ58" s="62">
        <f t="shared" si="0"/>
        <v>186048</v>
      </c>
      <c r="AR58" s="62"/>
      <c r="AS58" s="62"/>
      <c r="AT58" s="62"/>
      <c r="AU58" s="62"/>
      <c r="AV58" s="62"/>
      <c r="AW58" s="62"/>
      <c r="AX58" s="62"/>
      <c r="AY58" s="68"/>
      <c r="AZ58" s="69"/>
      <c r="BA58" s="69"/>
      <c r="BB58" s="69"/>
      <c r="BC58" s="69"/>
      <c r="BD58" s="69"/>
      <c r="BE58" s="69"/>
      <c r="BF58" s="70"/>
      <c r="BG58" s="63"/>
      <c r="BH58" s="63"/>
      <c r="BI58" s="63"/>
      <c r="BJ58" s="63"/>
      <c r="BK58" s="63"/>
      <c r="BL58" s="63"/>
      <c r="BM58" s="63"/>
      <c r="BN58" s="63"/>
      <c r="BO58" s="71">
        <f t="shared" si="1"/>
        <v>25486.027397260274</v>
      </c>
      <c r="BP58" s="72"/>
      <c r="BQ58" s="72"/>
      <c r="BR58" s="72"/>
      <c r="BS58" s="72"/>
      <c r="BT58" s="72"/>
      <c r="BU58" s="72"/>
      <c r="BV58" s="7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2">
        <f t="shared" si="2"/>
        <v>211534.02739726027</v>
      </c>
      <c r="CW58" s="62"/>
      <c r="CX58" s="62"/>
      <c r="CY58" s="62"/>
      <c r="CZ58" s="62"/>
      <c r="DA58" s="62"/>
      <c r="DB58" s="62"/>
      <c r="DC58" s="62"/>
      <c r="DD58" s="62"/>
      <c r="DE58" s="64"/>
      <c r="DS58" s="131"/>
    </row>
    <row r="59" spans="1:123" s="130" customFormat="1" ht="23.25" customHeight="1" x14ac:dyDescent="0.2">
      <c r="A59" s="55" t="s">
        <v>99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  <c r="P59" s="58" t="s">
        <v>98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 t="s">
        <v>39</v>
      </c>
      <c r="AE59" s="59"/>
      <c r="AF59" s="59"/>
      <c r="AG59" s="60">
        <v>1</v>
      </c>
      <c r="AH59" s="60"/>
      <c r="AI59" s="60"/>
      <c r="AJ59" s="60"/>
      <c r="AK59" s="65">
        <v>16298</v>
      </c>
      <c r="AL59" s="66"/>
      <c r="AM59" s="66"/>
      <c r="AN59" s="66"/>
      <c r="AO59" s="66"/>
      <c r="AP59" s="67"/>
      <c r="AQ59" s="62">
        <f t="shared" si="0"/>
        <v>195576</v>
      </c>
      <c r="AR59" s="62"/>
      <c r="AS59" s="62"/>
      <c r="AT59" s="62"/>
      <c r="AU59" s="62"/>
      <c r="AV59" s="62"/>
      <c r="AW59" s="62"/>
      <c r="AX59" s="62"/>
      <c r="AY59" s="68"/>
      <c r="AZ59" s="69"/>
      <c r="BA59" s="69"/>
      <c r="BB59" s="69"/>
      <c r="BC59" s="69"/>
      <c r="BD59" s="69"/>
      <c r="BE59" s="69"/>
      <c r="BF59" s="70"/>
      <c r="BG59" s="63"/>
      <c r="BH59" s="63"/>
      <c r="BI59" s="63"/>
      <c r="BJ59" s="63"/>
      <c r="BK59" s="63"/>
      <c r="BL59" s="63"/>
      <c r="BM59" s="63"/>
      <c r="BN59" s="63"/>
      <c r="BO59" s="71">
        <f t="shared" si="1"/>
        <v>26791.232876712333</v>
      </c>
      <c r="BP59" s="72"/>
      <c r="BQ59" s="72"/>
      <c r="BR59" s="72"/>
      <c r="BS59" s="72"/>
      <c r="BT59" s="72"/>
      <c r="BU59" s="72"/>
      <c r="BV59" s="7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2">
        <f t="shared" si="2"/>
        <v>222367.23287671234</v>
      </c>
      <c r="CW59" s="62"/>
      <c r="CX59" s="62"/>
      <c r="CY59" s="62"/>
      <c r="CZ59" s="62"/>
      <c r="DA59" s="62"/>
      <c r="DB59" s="62"/>
      <c r="DC59" s="62"/>
      <c r="DD59" s="62"/>
      <c r="DE59" s="64"/>
      <c r="DS59" s="131"/>
    </row>
    <row r="60" spans="1:123" s="130" customFormat="1" ht="23.25" customHeight="1" x14ac:dyDescent="0.2">
      <c r="A60" s="55" t="s">
        <v>100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8" t="s">
        <v>98</v>
      </c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9" t="s">
        <v>39</v>
      </c>
      <c r="AE60" s="59"/>
      <c r="AF60" s="59"/>
      <c r="AG60" s="60">
        <v>2</v>
      </c>
      <c r="AH60" s="60"/>
      <c r="AI60" s="60"/>
      <c r="AJ60" s="60"/>
      <c r="AK60" s="65">
        <v>14181</v>
      </c>
      <c r="AL60" s="66"/>
      <c r="AM60" s="66"/>
      <c r="AN60" s="66"/>
      <c r="AO60" s="66"/>
      <c r="AP60" s="67"/>
      <c r="AQ60" s="62">
        <f t="shared" si="0"/>
        <v>340344</v>
      </c>
      <c r="AR60" s="62"/>
      <c r="AS60" s="62"/>
      <c r="AT60" s="62"/>
      <c r="AU60" s="62"/>
      <c r="AV60" s="62"/>
      <c r="AW60" s="62"/>
      <c r="AX60" s="62"/>
      <c r="AY60" s="68"/>
      <c r="AZ60" s="69"/>
      <c r="BA60" s="69"/>
      <c r="BB60" s="69"/>
      <c r="BC60" s="69"/>
      <c r="BD60" s="69"/>
      <c r="BE60" s="69"/>
      <c r="BF60" s="70"/>
      <c r="BG60" s="63"/>
      <c r="BH60" s="63"/>
      <c r="BI60" s="63"/>
      <c r="BJ60" s="63"/>
      <c r="BK60" s="63"/>
      <c r="BL60" s="63"/>
      <c r="BM60" s="63"/>
      <c r="BN60" s="63"/>
      <c r="BO60" s="71">
        <f t="shared" si="1"/>
        <v>46622.465753424658</v>
      </c>
      <c r="BP60" s="72"/>
      <c r="BQ60" s="72"/>
      <c r="BR60" s="72"/>
      <c r="BS60" s="72"/>
      <c r="BT60" s="72"/>
      <c r="BU60" s="72"/>
      <c r="BV60" s="7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2">
        <f t="shared" si="2"/>
        <v>386966.46575342468</v>
      </c>
      <c r="CW60" s="62"/>
      <c r="CX60" s="62"/>
      <c r="CY60" s="62"/>
      <c r="CZ60" s="62"/>
      <c r="DA60" s="62"/>
      <c r="DB60" s="62"/>
      <c r="DC60" s="62"/>
      <c r="DD60" s="62"/>
      <c r="DE60" s="64"/>
      <c r="DS60" s="131"/>
    </row>
    <row r="61" spans="1:123" s="130" customFormat="1" ht="23.25" customHeight="1" x14ac:dyDescent="0.2">
      <c r="A61" s="55" t="s">
        <v>101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8" t="s">
        <v>98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9" t="s">
        <v>39</v>
      </c>
      <c r="AE61" s="59"/>
      <c r="AF61" s="59"/>
      <c r="AG61" s="60">
        <v>1</v>
      </c>
      <c r="AH61" s="60"/>
      <c r="AI61" s="60"/>
      <c r="AJ61" s="60"/>
      <c r="AK61" s="65">
        <v>8469</v>
      </c>
      <c r="AL61" s="66"/>
      <c r="AM61" s="66"/>
      <c r="AN61" s="66"/>
      <c r="AO61" s="66"/>
      <c r="AP61" s="67"/>
      <c r="AQ61" s="62">
        <f t="shared" si="0"/>
        <v>101628</v>
      </c>
      <c r="AR61" s="62"/>
      <c r="AS61" s="62"/>
      <c r="AT61" s="62"/>
      <c r="AU61" s="62"/>
      <c r="AV61" s="62"/>
      <c r="AW61" s="62"/>
      <c r="AX61" s="62"/>
      <c r="AY61" s="68"/>
      <c r="AZ61" s="69"/>
      <c r="BA61" s="69"/>
      <c r="BB61" s="69"/>
      <c r="BC61" s="69"/>
      <c r="BD61" s="69"/>
      <c r="BE61" s="69"/>
      <c r="BF61" s="70"/>
      <c r="BG61" s="63"/>
      <c r="BH61" s="63"/>
      <c r="BI61" s="63"/>
      <c r="BJ61" s="63"/>
      <c r="BK61" s="63"/>
      <c r="BL61" s="63"/>
      <c r="BM61" s="63"/>
      <c r="BN61" s="63"/>
      <c r="BO61" s="71">
        <f t="shared" si="1"/>
        <v>13921.643835616438</v>
      </c>
      <c r="BP61" s="72"/>
      <c r="BQ61" s="72"/>
      <c r="BR61" s="72"/>
      <c r="BS61" s="72"/>
      <c r="BT61" s="72"/>
      <c r="BU61" s="72"/>
      <c r="BV61" s="7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2">
        <f t="shared" si="2"/>
        <v>115549.64383561644</v>
      </c>
      <c r="CW61" s="62"/>
      <c r="CX61" s="62"/>
      <c r="CY61" s="62"/>
      <c r="CZ61" s="62"/>
      <c r="DA61" s="62"/>
      <c r="DB61" s="62"/>
      <c r="DC61" s="62"/>
      <c r="DD61" s="62"/>
      <c r="DE61" s="64"/>
      <c r="DS61" s="131"/>
    </row>
    <row r="62" spans="1:123" s="130" customFormat="1" ht="23.25" customHeight="1" x14ac:dyDescent="0.2">
      <c r="A62" s="55" t="s">
        <v>102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8" t="s">
        <v>103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9" t="s">
        <v>39</v>
      </c>
      <c r="AE62" s="59"/>
      <c r="AF62" s="59"/>
      <c r="AG62" s="60">
        <v>1</v>
      </c>
      <c r="AH62" s="60"/>
      <c r="AI62" s="60"/>
      <c r="AJ62" s="60"/>
      <c r="AK62" s="65">
        <v>11571</v>
      </c>
      <c r="AL62" s="66"/>
      <c r="AM62" s="66"/>
      <c r="AN62" s="66"/>
      <c r="AO62" s="66"/>
      <c r="AP62" s="67"/>
      <c r="AQ62" s="62">
        <f t="shared" si="0"/>
        <v>138852</v>
      </c>
      <c r="AR62" s="62"/>
      <c r="AS62" s="62"/>
      <c r="AT62" s="62"/>
      <c r="AU62" s="62"/>
      <c r="AV62" s="62"/>
      <c r="AW62" s="62"/>
      <c r="AX62" s="62"/>
      <c r="AY62" s="68"/>
      <c r="AZ62" s="69"/>
      <c r="BA62" s="69"/>
      <c r="BB62" s="69"/>
      <c r="BC62" s="69"/>
      <c r="BD62" s="69"/>
      <c r="BE62" s="69"/>
      <c r="BF62" s="70"/>
      <c r="BG62" s="63"/>
      <c r="BH62" s="63"/>
      <c r="BI62" s="63"/>
      <c r="BJ62" s="63"/>
      <c r="BK62" s="63"/>
      <c r="BL62" s="63"/>
      <c r="BM62" s="63"/>
      <c r="BN62" s="63"/>
      <c r="BO62" s="71">
        <f t="shared" si="1"/>
        <v>19020.821917808222</v>
      </c>
      <c r="BP62" s="72"/>
      <c r="BQ62" s="72"/>
      <c r="BR62" s="72"/>
      <c r="BS62" s="72"/>
      <c r="BT62" s="72"/>
      <c r="BU62" s="72"/>
      <c r="BV62" s="7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2">
        <f t="shared" si="2"/>
        <v>157872.82191780821</v>
      </c>
      <c r="CW62" s="62"/>
      <c r="CX62" s="62"/>
      <c r="CY62" s="62"/>
      <c r="CZ62" s="62"/>
      <c r="DA62" s="62"/>
      <c r="DB62" s="62"/>
      <c r="DC62" s="62"/>
      <c r="DD62" s="62"/>
      <c r="DE62" s="64"/>
      <c r="DS62" s="131"/>
    </row>
    <row r="63" spans="1:123" s="130" customFormat="1" ht="23.25" customHeight="1" x14ac:dyDescent="0.2">
      <c r="A63" s="55" t="s">
        <v>104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58" t="s">
        <v>103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9" t="s">
        <v>39</v>
      </c>
      <c r="AE63" s="59"/>
      <c r="AF63" s="59"/>
      <c r="AG63" s="60">
        <v>1</v>
      </c>
      <c r="AH63" s="60"/>
      <c r="AI63" s="60"/>
      <c r="AJ63" s="60"/>
      <c r="AK63" s="65">
        <v>9064</v>
      </c>
      <c r="AL63" s="66"/>
      <c r="AM63" s="66"/>
      <c r="AN63" s="66"/>
      <c r="AO63" s="66"/>
      <c r="AP63" s="67"/>
      <c r="AQ63" s="62">
        <f t="shared" si="0"/>
        <v>108768</v>
      </c>
      <c r="AR63" s="62"/>
      <c r="AS63" s="62"/>
      <c r="AT63" s="62"/>
      <c r="AU63" s="62"/>
      <c r="AV63" s="62"/>
      <c r="AW63" s="62"/>
      <c r="AX63" s="62"/>
      <c r="AY63" s="68"/>
      <c r="AZ63" s="69"/>
      <c r="BA63" s="69"/>
      <c r="BB63" s="69"/>
      <c r="BC63" s="69"/>
      <c r="BD63" s="69"/>
      <c r="BE63" s="69"/>
      <c r="BF63" s="70"/>
      <c r="BG63" s="63"/>
      <c r="BH63" s="63"/>
      <c r="BI63" s="63"/>
      <c r="BJ63" s="63"/>
      <c r="BK63" s="63"/>
      <c r="BL63" s="63"/>
      <c r="BM63" s="63"/>
      <c r="BN63" s="63"/>
      <c r="BO63" s="71">
        <f t="shared" si="1"/>
        <v>14899.726027397261</v>
      </c>
      <c r="BP63" s="72"/>
      <c r="BQ63" s="72"/>
      <c r="BR63" s="72"/>
      <c r="BS63" s="72"/>
      <c r="BT63" s="72"/>
      <c r="BU63" s="72"/>
      <c r="BV63" s="7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2">
        <f t="shared" si="2"/>
        <v>123667.72602739726</v>
      </c>
      <c r="CW63" s="62"/>
      <c r="CX63" s="62"/>
      <c r="CY63" s="62"/>
      <c r="CZ63" s="62"/>
      <c r="DA63" s="62"/>
      <c r="DB63" s="62"/>
      <c r="DC63" s="62"/>
      <c r="DD63" s="62"/>
      <c r="DE63" s="64"/>
      <c r="DS63" s="131"/>
    </row>
    <row r="64" spans="1:123" s="130" customFormat="1" ht="23.25" customHeight="1" x14ac:dyDescent="0.2">
      <c r="A64" s="55" t="s">
        <v>105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8" t="s">
        <v>103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9" t="s">
        <v>39</v>
      </c>
      <c r="AE64" s="59"/>
      <c r="AF64" s="59"/>
      <c r="AG64" s="60">
        <v>1</v>
      </c>
      <c r="AH64" s="60"/>
      <c r="AI64" s="60"/>
      <c r="AJ64" s="60"/>
      <c r="AK64" s="65">
        <v>4440</v>
      </c>
      <c r="AL64" s="66"/>
      <c r="AM64" s="66"/>
      <c r="AN64" s="66"/>
      <c r="AO64" s="66"/>
      <c r="AP64" s="67"/>
      <c r="AQ64" s="62">
        <f t="shared" si="0"/>
        <v>53280</v>
      </c>
      <c r="AR64" s="62"/>
      <c r="AS64" s="62"/>
      <c r="AT64" s="62"/>
      <c r="AU64" s="62"/>
      <c r="AV64" s="62"/>
      <c r="AW64" s="62"/>
      <c r="AX64" s="62"/>
      <c r="AY64" s="68"/>
      <c r="AZ64" s="69"/>
      <c r="BA64" s="69"/>
      <c r="BB64" s="69"/>
      <c r="BC64" s="69"/>
      <c r="BD64" s="69"/>
      <c r="BE64" s="69"/>
      <c r="BF64" s="70"/>
      <c r="BG64" s="63"/>
      <c r="BH64" s="63"/>
      <c r="BI64" s="63"/>
      <c r="BJ64" s="63"/>
      <c r="BK64" s="63"/>
      <c r="BL64" s="63"/>
      <c r="BM64" s="63"/>
      <c r="BN64" s="63"/>
      <c r="BO64" s="71">
        <f t="shared" si="1"/>
        <v>7298.6301369863013</v>
      </c>
      <c r="BP64" s="72"/>
      <c r="BQ64" s="72"/>
      <c r="BR64" s="72"/>
      <c r="BS64" s="72"/>
      <c r="BT64" s="72"/>
      <c r="BU64" s="72"/>
      <c r="BV64" s="7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2">
        <f t="shared" si="2"/>
        <v>60578.630136986299</v>
      </c>
      <c r="CW64" s="62"/>
      <c r="CX64" s="62"/>
      <c r="CY64" s="62"/>
      <c r="CZ64" s="62"/>
      <c r="DA64" s="62"/>
      <c r="DB64" s="62"/>
      <c r="DC64" s="62"/>
      <c r="DD64" s="62"/>
      <c r="DE64" s="64"/>
      <c r="DS64" s="131"/>
    </row>
    <row r="65" spans="1:109" s="130" customFormat="1" ht="23.25" customHeight="1" x14ac:dyDescent="0.2">
      <c r="A65" s="55" t="s">
        <v>106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58" t="s">
        <v>107</v>
      </c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9" t="s">
        <v>39</v>
      </c>
      <c r="AE65" s="59"/>
      <c r="AF65" s="59"/>
      <c r="AG65" s="60">
        <v>1</v>
      </c>
      <c r="AH65" s="60"/>
      <c r="AI65" s="60"/>
      <c r="AJ65" s="60"/>
      <c r="AK65" s="65">
        <v>15504</v>
      </c>
      <c r="AL65" s="66"/>
      <c r="AM65" s="66"/>
      <c r="AN65" s="66"/>
      <c r="AO65" s="66"/>
      <c r="AP65" s="67"/>
      <c r="AQ65" s="62">
        <f t="shared" si="0"/>
        <v>186048</v>
      </c>
      <c r="AR65" s="62"/>
      <c r="AS65" s="62"/>
      <c r="AT65" s="62"/>
      <c r="AU65" s="62"/>
      <c r="AV65" s="62"/>
      <c r="AW65" s="62"/>
      <c r="AX65" s="62"/>
      <c r="AY65" s="68"/>
      <c r="AZ65" s="69"/>
      <c r="BA65" s="69"/>
      <c r="BB65" s="69"/>
      <c r="BC65" s="69"/>
      <c r="BD65" s="69"/>
      <c r="BE65" s="69"/>
      <c r="BF65" s="70"/>
      <c r="BG65" s="63"/>
      <c r="BH65" s="63"/>
      <c r="BI65" s="63"/>
      <c r="BJ65" s="63"/>
      <c r="BK65" s="63"/>
      <c r="BL65" s="63"/>
      <c r="BM65" s="63"/>
      <c r="BN65" s="63"/>
      <c r="BO65" s="71">
        <f t="shared" si="1"/>
        <v>25486.027397260274</v>
      </c>
      <c r="BP65" s="72"/>
      <c r="BQ65" s="72"/>
      <c r="BR65" s="72"/>
      <c r="BS65" s="72"/>
      <c r="BT65" s="72"/>
      <c r="BU65" s="72"/>
      <c r="BV65" s="7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2">
        <f t="shared" si="2"/>
        <v>211534.02739726027</v>
      </c>
      <c r="CW65" s="62"/>
      <c r="CX65" s="62"/>
      <c r="CY65" s="62"/>
      <c r="CZ65" s="62"/>
      <c r="DA65" s="62"/>
      <c r="DB65" s="62"/>
      <c r="DC65" s="62"/>
      <c r="DD65" s="62"/>
      <c r="DE65" s="64"/>
    </row>
    <row r="66" spans="1:109" s="130" customFormat="1" ht="23.25" customHeight="1" x14ac:dyDescent="0.2">
      <c r="A66" s="55" t="s">
        <v>108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58" t="s">
        <v>107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 t="s">
        <v>39</v>
      </c>
      <c r="AE66" s="59"/>
      <c r="AF66" s="59"/>
      <c r="AG66" s="60">
        <v>1</v>
      </c>
      <c r="AH66" s="60"/>
      <c r="AI66" s="60"/>
      <c r="AJ66" s="60"/>
      <c r="AK66" s="65">
        <v>15504</v>
      </c>
      <c r="AL66" s="66"/>
      <c r="AM66" s="66"/>
      <c r="AN66" s="66"/>
      <c r="AO66" s="66"/>
      <c r="AP66" s="67"/>
      <c r="AQ66" s="62">
        <f t="shared" si="0"/>
        <v>186048</v>
      </c>
      <c r="AR66" s="62"/>
      <c r="AS66" s="62"/>
      <c r="AT66" s="62"/>
      <c r="AU66" s="62"/>
      <c r="AV66" s="62"/>
      <c r="AW66" s="62"/>
      <c r="AX66" s="62"/>
      <c r="AY66" s="68"/>
      <c r="AZ66" s="69"/>
      <c r="BA66" s="69"/>
      <c r="BB66" s="69"/>
      <c r="BC66" s="69"/>
      <c r="BD66" s="69"/>
      <c r="BE66" s="69"/>
      <c r="BF66" s="70"/>
      <c r="BG66" s="63"/>
      <c r="BH66" s="63"/>
      <c r="BI66" s="63"/>
      <c r="BJ66" s="63"/>
      <c r="BK66" s="63"/>
      <c r="BL66" s="63"/>
      <c r="BM66" s="63"/>
      <c r="BN66" s="63"/>
      <c r="BO66" s="71">
        <f t="shared" si="1"/>
        <v>25486.027397260274</v>
      </c>
      <c r="BP66" s="72"/>
      <c r="BQ66" s="72"/>
      <c r="BR66" s="72"/>
      <c r="BS66" s="72"/>
      <c r="BT66" s="72"/>
      <c r="BU66" s="72"/>
      <c r="BV66" s="7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2">
        <f t="shared" si="2"/>
        <v>211534.02739726027</v>
      </c>
      <c r="CW66" s="62"/>
      <c r="CX66" s="62"/>
      <c r="CY66" s="62"/>
      <c r="CZ66" s="62"/>
      <c r="DA66" s="62"/>
      <c r="DB66" s="62"/>
      <c r="DC66" s="62"/>
      <c r="DD66" s="62"/>
      <c r="DE66" s="64"/>
    </row>
    <row r="67" spans="1:109" s="130" customFormat="1" ht="23.25" customHeight="1" x14ac:dyDescent="0.2">
      <c r="A67" s="55" t="s">
        <v>109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8" t="s">
        <v>107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9" t="s">
        <v>39</v>
      </c>
      <c r="AE67" s="59"/>
      <c r="AF67" s="59"/>
      <c r="AG67" s="60">
        <v>1</v>
      </c>
      <c r="AH67" s="60"/>
      <c r="AI67" s="60"/>
      <c r="AJ67" s="60"/>
      <c r="AK67" s="65">
        <v>9064</v>
      </c>
      <c r="AL67" s="66"/>
      <c r="AM67" s="66"/>
      <c r="AN67" s="66"/>
      <c r="AO67" s="66"/>
      <c r="AP67" s="67"/>
      <c r="AQ67" s="62">
        <f t="shared" si="0"/>
        <v>108768</v>
      </c>
      <c r="AR67" s="62"/>
      <c r="AS67" s="62"/>
      <c r="AT67" s="62"/>
      <c r="AU67" s="62"/>
      <c r="AV67" s="62"/>
      <c r="AW67" s="62"/>
      <c r="AX67" s="62"/>
      <c r="AY67" s="68"/>
      <c r="AZ67" s="69"/>
      <c r="BA67" s="69"/>
      <c r="BB67" s="69"/>
      <c r="BC67" s="69"/>
      <c r="BD67" s="69"/>
      <c r="BE67" s="69"/>
      <c r="BF67" s="70"/>
      <c r="BG67" s="63"/>
      <c r="BH67" s="63"/>
      <c r="BI67" s="63"/>
      <c r="BJ67" s="63"/>
      <c r="BK67" s="63"/>
      <c r="BL67" s="63"/>
      <c r="BM67" s="63"/>
      <c r="BN67" s="63"/>
      <c r="BO67" s="71">
        <f t="shared" si="1"/>
        <v>14899.726027397261</v>
      </c>
      <c r="BP67" s="72"/>
      <c r="BQ67" s="72"/>
      <c r="BR67" s="72"/>
      <c r="BS67" s="72"/>
      <c r="BT67" s="72"/>
      <c r="BU67" s="72"/>
      <c r="BV67" s="7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2">
        <f t="shared" si="2"/>
        <v>123667.72602739726</v>
      </c>
      <c r="CW67" s="62"/>
      <c r="CX67" s="62"/>
      <c r="CY67" s="62"/>
      <c r="CZ67" s="62"/>
      <c r="DA67" s="62"/>
      <c r="DB67" s="62"/>
      <c r="DC67" s="62"/>
      <c r="DD67" s="62"/>
      <c r="DE67" s="64"/>
    </row>
    <row r="68" spans="1:109" s="130" customFormat="1" ht="23.25" customHeight="1" x14ac:dyDescent="0.2">
      <c r="A68" s="55" t="s">
        <v>110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8" t="s">
        <v>107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9" t="s">
        <v>39</v>
      </c>
      <c r="AE68" s="59"/>
      <c r="AF68" s="59"/>
      <c r="AG68" s="60">
        <v>1</v>
      </c>
      <c r="AH68" s="60"/>
      <c r="AI68" s="60"/>
      <c r="AJ68" s="60"/>
      <c r="AK68" s="65">
        <v>9064</v>
      </c>
      <c r="AL68" s="66"/>
      <c r="AM68" s="66"/>
      <c r="AN68" s="66"/>
      <c r="AO68" s="66"/>
      <c r="AP68" s="67"/>
      <c r="AQ68" s="62">
        <f t="shared" si="0"/>
        <v>108768</v>
      </c>
      <c r="AR68" s="62"/>
      <c r="AS68" s="62"/>
      <c r="AT68" s="62"/>
      <c r="AU68" s="62"/>
      <c r="AV68" s="62"/>
      <c r="AW68" s="62"/>
      <c r="AX68" s="62"/>
      <c r="AY68" s="68"/>
      <c r="AZ68" s="69"/>
      <c r="BA68" s="69"/>
      <c r="BB68" s="69"/>
      <c r="BC68" s="69"/>
      <c r="BD68" s="69"/>
      <c r="BE68" s="69"/>
      <c r="BF68" s="70"/>
      <c r="BG68" s="63"/>
      <c r="BH68" s="63"/>
      <c r="BI68" s="63"/>
      <c r="BJ68" s="63"/>
      <c r="BK68" s="63"/>
      <c r="BL68" s="63"/>
      <c r="BM68" s="63"/>
      <c r="BN68" s="63"/>
      <c r="BO68" s="71">
        <f t="shared" si="1"/>
        <v>14899.726027397261</v>
      </c>
      <c r="BP68" s="72"/>
      <c r="BQ68" s="72"/>
      <c r="BR68" s="72"/>
      <c r="BS68" s="72"/>
      <c r="BT68" s="72"/>
      <c r="BU68" s="72"/>
      <c r="BV68" s="7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2">
        <f t="shared" si="2"/>
        <v>123667.72602739726</v>
      </c>
      <c r="CW68" s="62"/>
      <c r="CX68" s="62"/>
      <c r="CY68" s="62"/>
      <c r="CZ68" s="62"/>
      <c r="DA68" s="62"/>
      <c r="DB68" s="62"/>
      <c r="DC68" s="62"/>
      <c r="DD68" s="62"/>
      <c r="DE68" s="64"/>
    </row>
    <row r="69" spans="1:109" s="130" customFormat="1" ht="23.25" customHeight="1" x14ac:dyDescent="0.2">
      <c r="A69" s="55" t="s">
        <v>111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58" t="s">
        <v>107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9" t="s">
        <v>39</v>
      </c>
      <c r="AE69" s="59"/>
      <c r="AF69" s="59"/>
      <c r="AG69" s="60">
        <v>2</v>
      </c>
      <c r="AH69" s="60"/>
      <c r="AI69" s="60"/>
      <c r="AJ69" s="60"/>
      <c r="AK69" s="65">
        <v>7885</v>
      </c>
      <c r="AL69" s="66"/>
      <c r="AM69" s="66"/>
      <c r="AN69" s="66"/>
      <c r="AO69" s="66"/>
      <c r="AP69" s="67"/>
      <c r="AQ69" s="62">
        <f t="shared" si="0"/>
        <v>189240</v>
      </c>
      <c r="AR69" s="62"/>
      <c r="AS69" s="62"/>
      <c r="AT69" s="62"/>
      <c r="AU69" s="62"/>
      <c r="AV69" s="62"/>
      <c r="AW69" s="62"/>
      <c r="AX69" s="62"/>
      <c r="AY69" s="68"/>
      <c r="AZ69" s="69"/>
      <c r="BA69" s="69"/>
      <c r="BB69" s="69"/>
      <c r="BC69" s="69"/>
      <c r="BD69" s="69"/>
      <c r="BE69" s="69"/>
      <c r="BF69" s="70"/>
      <c r="BG69" s="63"/>
      <c r="BH69" s="63"/>
      <c r="BI69" s="63"/>
      <c r="BJ69" s="63"/>
      <c r="BK69" s="63"/>
      <c r="BL69" s="63"/>
      <c r="BM69" s="63"/>
      <c r="BN69" s="63"/>
      <c r="BO69" s="71">
        <f t="shared" si="1"/>
        <v>25923.28767123288</v>
      </c>
      <c r="BP69" s="72"/>
      <c r="BQ69" s="72"/>
      <c r="BR69" s="72"/>
      <c r="BS69" s="72"/>
      <c r="BT69" s="72"/>
      <c r="BU69" s="72"/>
      <c r="BV69" s="7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2">
        <f t="shared" si="2"/>
        <v>215163.28767123289</v>
      </c>
      <c r="CW69" s="62"/>
      <c r="CX69" s="62"/>
      <c r="CY69" s="62"/>
      <c r="CZ69" s="62"/>
      <c r="DA69" s="62"/>
      <c r="DB69" s="62"/>
      <c r="DC69" s="62"/>
      <c r="DD69" s="62"/>
      <c r="DE69" s="64"/>
    </row>
    <row r="70" spans="1:109" s="130" customFormat="1" ht="23.25" customHeight="1" x14ac:dyDescent="0.2">
      <c r="A70" s="55" t="s">
        <v>112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8" t="s">
        <v>107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9" t="s">
        <v>39</v>
      </c>
      <c r="AE70" s="59"/>
      <c r="AF70" s="59"/>
      <c r="AG70" s="60">
        <v>1</v>
      </c>
      <c r="AH70" s="60"/>
      <c r="AI70" s="60"/>
      <c r="AJ70" s="60"/>
      <c r="AK70" s="65">
        <v>8118</v>
      </c>
      <c r="AL70" s="66"/>
      <c r="AM70" s="66"/>
      <c r="AN70" s="66"/>
      <c r="AO70" s="66"/>
      <c r="AP70" s="67"/>
      <c r="AQ70" s="62">
        <f t="shared" si="0"/>
        <v>97416</v>
      </c>
      <c r="AR70" s="62"/>
      <c r="AS70" s="62"/>
      <c r="AT70" s="62"/>
      <c r="AU70" s="62"/>
      <c r="AV70" s="62"/>
      <c r="AW70" s="62"/>
      <c r="AX70" s="62"/>
      <c r="AY70" s="68"/>
      <c r="AZ70" s="69"/>
      <c r="BA70" s="69"/>
      <c r="BB70" s="69"/>
      <c r="BC70" s="69"/>
      <c r="BD70" s="69"/>
      <c r="BE70" s="69"/>
      <c r="BF70" s="70"/>
      <c r="BG70" s="63"/>
      <c r="BH70" s="63"/>
      <c r="BI70" s="63"/>
      <c r="BJ70" s="63"/>
      <c r="BK70" s="63"/>
      <c r="BL70" s="63"/>
      <c r="BM70" s="63"/>
      <c r="BN70" s="63"/>
      <c r="BO70" s="71">
        <f t="shared" si="1"/>
        <v>13344.657534246577</v>
      </c>
      <c r="BP70" s="72"/>
      <c r="BQ70" s="72"/>
      <c r="BR70" s="72"/>
      <c r="BS70" s="72"/>
      <c r="BT70" s="72"/>
      <c r="BU70" s="72"/>
      <c r="BV70" s="7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2">
        <f t="shared" si="2"/>
        <v>110760.65753424658</v>
      </c>
      <c r="CW70" s="62"/>
      <c r="CX70" s="62"/>
      <c r="CY70" s="62"/>
      <c r="CZ70" s="62"/>
      <c r="DA70" s="62"/>
      <c r="DB70" s="62"/>
      <c r="DC70" s="62"/>
      <c r="DD70" s="62"/>
      <c r="DE70" s="64"/>
    </row>
    <row r="71" spans="1:109" s="130" customFormat="1" ht="23.25" customHeight="1" x14ac:dyDescent="0.2">
      <c r="A71" s="55" t="s">
        <v>113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8" t="s">
        <v>107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 t="s">
        <v>39</v>
      </c>
      <c r="AE71" s="59"/>
      <c r="AF71" s="59"/>
      <c r="AG71" s="60">
        <v>2</v>
      </c>
      <c r="AH71" s="60"/>
      <c r="AI71" s="60"/>
      <c r="AJ71" s="60"/>
      <c r="AK71" s="65">
        <v>7242</v>
      </c>
      <c r="AL71" s="66"/>
      <c r="AM71" s="66"/>
      <c r="AN71" s="66"/>
      <c r="AO71" s="66"/>
      <c r="AP71" s="67"/>
      <c r="AQ71" s="62">
        <f t="shared" si="0"/>
        <v>173808</v>
      </c>
      <c r="AR71" s="62"/>
      <c r="AS71" s="62"/>
      <c r="AT71" s="62"/>
      <c r="AU71" s="62"/>
      <c r="AV71" s="62"/>
      <c r="AW71" s="62"/>
      <c r="AX71" s="62"/>
      <c r="AY71" s="68"/>
      <c r="AZ71" s="69"/>
      <c r="BA71" s="69"/>
      <c r="BB71" s="69"/>
      <c r="BC71" s="69"/>
      <c r="BD71" s="69"/>
      <c r="BE71" s="69"/>
      <c r="BF71" s="70"/>
      <c r="BG71" s="63"/>
      <c r="BH71" s="63"/>
      <c r="BI71" s="63"/>
      <c r="BJ71" s="63"/>
      <c r="BK71" s="63"/>
      <c r="BL71" s="63"/>
      <c r="BM71" s="63"/>
      <c r="BN71" s="63"/>
      <c r="BO71" s="71">
        <f t="shared" si="1"/>
        <v>23809.315068493153</v>
      </c>
      <c r="BP71" s="72"/>
      <c r="BQ71" s="72"/>
      <c r="BR71" s="72"/>
      <c r="BS71" s="72"/>
      <c r="BT71" s="72"/>
      <c r="BU71" s="72"/>
      <c r="BV71" s="7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2">
        <f t="shared" si="2"/>
        <v>197617.31506849316</v>
      </c>
      <c r="CW71" s="62"/>
      <c r="CX71" s="62"/>
      <c r="CY71" s="62"/>
      <c r="CZ71" s="62"/>
      <c r="DA71" s="62"/>
      <c r="DB71" s="62"/>
      <c r="DC71" s="62"/>
      <c r="DD71" s="62"/>
      <c r="DE71" s="64"/>
    </row>
    <row r="72" spans="1:109" s="130" customFormat="1" ht="23.25" customHeight="1" x14ac:dyDescent="0.2">
      <c r="A72" s="55" t="s">
        <v>114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8" t="s">
        <v>107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 t="s">
        <v>39</v>
      </c>
      <c r="AE72" s="59"/>
      <c r="AF72" s="59"/>
      <c r="AG72" s="60">
        <v>1</v>
      </c>
      <c r="AH72" s="60"/>
      <c r="AI72" s="60"/>
      <c r="AJ72" s="60"/>
      <c r="AK72" s="65">
        <v>10302</v>
      </c>
      <c r="AL72" s="66"/>
      <c r="AM72" s="66"/>
      <c r="AN72" s="66"/>
      <c r="AO72" s="66"/>
      <c r="AP72" s="67"/>
      <c r="AQ72" s="62">
        <f t="shared" ref="AQ72:AQ135" si="3">AG72*AK72*12</f>
        <v>123624</v>
      </c>
      <c r="AR72" s="62"/>
      <c r="AS72" s="62"/>
      <c r="AT72" s="62"/>
      <c r="AU72" s="62"/>
      <c r="AV72" s="62"/>
      <c r="AW72" s="62"/>
      <c r="AX72" s="62"/>
      <c r="AY72" s="68"/>
      <c r="AZ72" s="69"/>
      <c r="BA72" s="69"/>
      <c r="BB72" s="69"/>
      <c r="BC72" s="69"/>
      <c r="BD72" s="69"/>
      <c r="BE72" s="69"/>
      <c r="BF72" s="70"/>
      <c r="BG72" s="63"/>
      <c r="BH72" s="63"/>
      <c r="BI72" s="63"/>
      <c r="BJ72" s="63"/>
      <c r="BK72" s="63"/>
      <c r="BL72" s="63"/>
      <c r="BM72" s="63"/>
      <c r="BN72" s="63"/>
      <c r="BO72" s="71">
        <f t="shared" ref="BO72:BO135" si="4">AQ72/365*50</f>
        <v>16934.794520547945</v>
      </c>
      <c r="BP72" s="72"/>
      <c r="BQ72" s="72"/>
      <c r="BR72" s="72"/>
      <c r="BS72" s="72"/>
      <c r="BT72" s="72"/>
      <c r="BU72" s="72"/>
      <c r="BV72" s="7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2">
        <f t="shared" ref="CV72:CV135" si="5">SUM(AQ72:CU72)</f>
        <v>140558.79452054793</v>
      </c>
      <c r="CW72" s="62"/>
      <c r="CX72" s="62"/>
      <c r="CY72" s="62"/>
      <c r="CZ72" s="62"/>
      <c r="DA72" s="62"/>
      <c r="DB72" s="62"/>
      <c r="DC72" s="62"/>
      <c r="DD72" s="62"/>
      <c r="DE72" s="64"/>
    </row>
    <row r="73" spans="1:109" s="130" customFormat="1" ht="23.25" customHeight="1" x14ac:dyDescent="0.2">
      <c r="A73" s="55" t="s">
        <v>115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83" t="s">
        <v>116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5"/>
      <c r="AD73" s="59" t="s">
        <v>39</v>
      </c>
      <c r="AE73" s="59"/>
      <c r="AF73" s="59"/>
      <c r="AG73" s="60">
        <v>1</v>
      </c>
      <c r="AH73" s="60"/>
      <c r="AI73" s="60"/>
      <c r="AJ73" s="60"/>
      <c r="AK73" s="65">
        <v>10302</v>
      </c>
      <c r="AL73" s="66"/>
      <c r="AM73" s="66"/>
      <c r="AN73" s="66"/>
      <c r="AO73" s="66"/>
      <c r="AP73" s="67"/>
      <c r="AQ73" s="62">
        <f t="shared" si="3"/>
        <v>123624</v>
      </c>
      <c r="AR73" s="62"/>
      <c r="AS73" s="62"/>
      <c r="AT73" s="62"/>
      <c r="AU73" s="62"/>
      <c r="AV73" s="62"/>
      <c r="AW73" s="62"/>
      <c r="AX73" s="62"/>
      <c r="AY73" s="68"/>
      <c r="AZ73" s="69"/>
      <c r="BA73" s="69"/>
      <c r="BB73" s="69"/>
      <c r="BC73" s="69"/>
      <c r="BD73" s="69"/>
      <c r="BE73" s="69"/>
      <c r="BF73" s="70"/>
      <c r="BG73" s="63"/>
      <c r="BH73" s="63"/>
      <c r="BI73" s="63"/>
      <c r="BJ73" s="63"/>
      <c r="BK73" s="63"/>
      <c r="BL73" s="63"/>
      <c r="BM73" s="63"/>
      <c r="BN73" s="63"/>
      <c r="BO73" s="71">
        <f t="shared" si="4"/>
        <v>16934.794520547945</v>
      </c>
      <c r="BP73" s="72"/>
      <c r="BQ73" s="72"/>
      <c r="BR73" s="72"/>
      <c r="BS73" s="72"/>
      <c r="BT73" s="72"/>
      <c r="BU73" s="72"/>
      <c r="BV73" s="7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2">
        <f t="shared" si="5"/>
        <v>140558.79452054793</v>
      </c>
      <c r="CW73" s="62"/>
      <c r="CX73" s="62"/>
      <c r="CY73" s="62"/>
      <c r="CZ73" s="62"/>
      <c r="DA73" s="62"/>
      <c r="DB73" s="62"/>
      <c r="DC73" s="62"/>
      <c r="DD73" s="62"/>
      <c r="DE73" s="64"/>
    </row>
    <row r="74" spans="1:109" s="130" customFormat="1" ht="23.25" customHeight="1" x14ac:dyDescent="0.2">
      <c r="A74" s="55" t="s">
        <v>117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  <c r="P74" s="83" t="s">
        <v>118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59" t="s">
        <v>39</v>
      </c>
      <c r="AE74" s="59"/>
      <c r="AF74" s="59"/>
      <c r="AG74" s="60">
        <v>1</v>
      </c>
      <c r="AH74" s="60"/>
      <c r="AI74" s="60"/>
      <c r="AJ74" s="60"/>
      <c r="AK74" s="65">
        <v>10302</v>
      </c>
      <c r="AL74" s="66"/>
      <c r="AM74" s="66"/>
      <c r="AN74" s="66"/>
      <c r="AO74" s="66"/>
      <c r="AP74" s="67"/>
      <c r="AQ74" s="62">
        <f t="shared" si="3"/>
        <v>123624</v>
      </c>
      <c r="AR74" s="62"/>
      <c r="AS74" s="62"/>
      <c r="AT74" s="62"/>
      <c r="AU74" s="62"/>
      <c r="AV74" s="62"/>
      <c r="AW74" s="62"/>
      <c r="AX74" s="62"/>
      <c r="AY74" s="68"/>
      <c r="AZ74" s="69"/>
      <c r="BA74" s="69"/>
      <c r="BB74" s="69"/>
      <c r="BC74" s="69"/>
      <c r="BD74" s="69"/>
      <c r="BE74" s="69"/>
      <c r="BF74" s="70"/>
      <c r="BG74" s="63"/>
      <c r="BH74" s="63"/>
      <c r="BI74" s="63"/>
      <c r="BJ74" s="63"/>
      <c r="BK74" s="63"/>
      <c r="BL74" s="63"/>
      <c r="BM74" s="63"/>
      <c r="BN74" s="63"/>
      <c r="BO74" s="71">
        <f t="shared" si="4"/>
        <v>16934.794520547945</v>
      </c>
      <c r="BP74" s="72"/>
      <c r="BQ74" s="72"/>
      <c r="BR74" s="72"/>
      <c r="BS74" s="72"/>
      <c r="BT74" s="72"/>
      <c r="BU74" s="72"/>
      <c r="BV74" s="7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2">
        <f t="shared" si="5"/>
        <v>140558.79452054793</v>
      </c>
      <c r="CW74" s="62"/>
      <c r="CX74" s="62"/>
      <c r="CY74" s="62"/>
      <c r="CZ74" s="62"/>
      <c r="DA74" s="62"/>
      <c r="DB74" s="62"/>
      <c r="DC74" s="62"/>
      <c r="DD74" s="62"/>
      <c r="DE74" s="64"/>
    </row>
    <row r="75" spans="1:109" s="130" customFormat="1" ht="23.25" customHeight="1" x14ac:dyDescent="0.2">
      <c r="A75" s="55" t="s">
        <v>119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83" t="s">
        <v>120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5"/>
      <c r="AD75" s="59" t="s">
        <v>39</v>
      </c>
      <c r="AE75" s="59"/>
      <c r="AF75" s="59"/>
      <c r="AG75" s="60">
        <v>1</v>
      </c>
      <c r="AH75" s="60"/>
      <c r="AI75" s="60"/>
      <c r="AJ75" s="60"/>
      <c r="AK75" s="65">
        <v>15504</v>
      </c>
      <c r="AL75" s="66"/>
      <c r="AM75" s="66"/>
      <c r="AN75" s="66"/>
      <c r="AO75" s="66"/>
      <c r="AP75" s="67"/>
      <c r="AQ75" s="62">
        <f t="shared" si="3"/>
        <v>186048</v>
      </c>
      <c r="AR75" s="62"/>
      <c r="AS75" s="62"/>
      <c r="AT75" s="62"/>
      <c r="AU75" s="62"/>
      <c r="AV75" s="62"/>
      <c r="AW75" s="62"/>
      <c r="AX75" s="62"/>
      <c r="AY75" s="68"/>
      <c r="AZ75" s="69"/>
      <c r="BA75" s="69"/>
      <c r="BB75" s="69"/>
      <c r="BC75" s="69"/>
      <c r="BD75" s="69"/>
      <c r="BE75" s="69"/>
      <c r="BF75" s="70"/>
      <c r="BG75" s="63"/>
      <c r="BH75" s="63"/>
      <c r="BI75" s="63"/>
      <c r="BJ75" s="63"/>
      <c r="BK75" s="63"/>
      <c r="BL75" s="63"/>
      <c r="BM75" s="63"/>
      <c r="BN75" s="63"/>
      <c r="BO75" s="71">
        <f t="shared" si="4"/>
        <v>25486.027397260274</v>
      </c>
      <c r="BP75" s="72"/>
      <c r="BQ75" s="72"/>
      <c r="BR75" s="72"/>
      <c r="BS75" s="72"/>
      <c r="BT75" s="72"/>
      <c r="BU75" s="72"/>
      <c r="BV75" s="7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2">
        <f t="shared" si="5"/>
        <v>211534.02739726027</v>
      </c>
      <c r="CW75" s="62"/>
      <c r="CX75" s="62"/>
      <c r="CY75" s="62"/>
      <c r="CZ75" s="62"/>
      <c r="DA75" s="62"/>
      <c r="DB75" s="62"/>
      <c r="DC75" s="62"/>
      <c r="DD75" s="62"/>
      <c r="DE75" s="64"/>
    </row>
    <row r="76" spans="1:109" s="130" customFormat="1" ht="23.25" customHeight="1" x14ac:dyDescent="0.2">
      <c r="A76" s="55" t="s">
        <v>121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83" t="s">
        <v>120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5"/>
      <c r="AD76" s="59" t="s">
        <v>39</v>
      </c>
      <c r="AE76" s="59"/>
      <c r="AF76" s="59"/>
      <c r="AG76" s="60">
        <v>1</v>
      </c>
      <c r="AH76" s="60"/>
      <c r="AI76" s="60"/>
      <c r="AJ76" s="60"/>
      <c r="AK76" s="65">
        <v>6948</v>
      </c>
      <c r="AL76" s="66"/>
      <c r="AM76" s="66"/>
      <c r="AN76" s="66"/>
      <c r="AO76" s="66"/>
      <c r="AP76" s="67"/>
      <c r="AQ76" s="62">
        <f t="shared" si="3"/>
        <v>83376</v>
      </c>
      <c r="AR76" s="62"/>
      <c r="AS76" s="62"/>
      <c r="AT76" s="62"/>
      <c r="AU76" s="62"/>
      <c r="AV76" s="62"/>
      <c r="AW76" s="62"/>
      <c r="AX76" s="62"/>
      <c r="AY76" s="68"/>
      <c r="AZ76" s="69"/>
      <c r="BA76" s="69"/>
      <c r="BB76" s="69"/>
      <c r="BC76" s="69"/>
      <c r="BD76" s="69"/>
      <c r="BE76" s="69"/>
      <c r="BF76" s="70"/>
      <c r="BG76" s="63"/>
      <c r="BH76" s="63"/>
      <c r="BI76" s="63"/>
      <c r="BJ76" s="63"/>
      <c r="BK76" s="63"/>
      <c r="BL76" s="63"/>
      <c r="BM76" s="63"/>
      <c r="BN76" s="63"/>
      <c r="BO76" s="71">
        <f t="shared" si="4"/>
        <v>11421.369863013699</v>
      </c>
      <c r="BP76" s="72"/>
      <c r="BQ76" s="72"/>
      <c r="BR76" s="72"/>
      <c r="BS76" s="72"/>
      <c r="BT76" s="72"/>
      <c r="BU76" s="72"/>
      <c r="BV76" s="7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2">
        <f t="shared" si="5"/>
        <v>94797.369863013693</v>
      </c>
      <c r="CW76" s="62"/>
      <c r="CX76" s="62"/>
      <c r="CY76" s="62"/>
      <c r="CZ76" s="62"/>
      <c r="DA76" s="62"/>
      <c r="DB76" s="62"/>
      <c r="DC76" s="62"/>
      <c r="DD76" s="62"/>
      <c r="DE76" s="64"/>
    </row>
    <row r="77" spans="1:109" s="130" customFormat="1" ht="23.25" customHeight="1" x14ac:dyDescent="0.2">
      <c r="A77" s="55" t="s">
        <v>122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83" t="s">
        <v>120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5"/>
      <c r="AD77" s="59" t="s">
        <v>39</v>
      </c>
      <c r="AE77" s="59"/>
      <c r="AF77" s="59"/>
      <c r="AG77" s="60">
        <v>1</v>
      </c>
      <c r="AH77" s="60"/>
      <c r="AI77" s="60"/>
      <c r="AJ77" s="60"/>
      <c r="AK77" s="65">
        <v>8586</v>
      </c>
      <c r="AL77" s="66"/>
      <c r="AM77" s="66"/>
      <c r="AN77" s="66"/>
      <c r="AO77" s="66"/>
      <c r="AP77" s="67"/>
      <c r="AQ77" s="62">
        <f t="shared" si="3"/>
        <v>103032</v>
      </c>
      <c r="AR77" s="62"/>
      <c r="AS77" s="62"/>
      <c r="AT77" s="62"/>
      <c r="AU77" s="62"/>
      <c r="AV77" s="62"/>
      <c r="AW77" s="62"/>
      <c r="AX77" s="62"/>
      <c r="AY77" s="68"/>
      <c r="AZ77" s="69"/>
      <c r="BA77" s="69"/>
      <c r="BB77" s="69"/>
      <c r="BC77" s="69"/>
      <c r="BD77" s="69"/>
      <c r="BE77" s="69"/>
      <c r="BF77" s="70"/>
      <c r="BG77" s="63"/>
      <c r="BH77" s="63"/>
      <c r="BI77" s="63"/>
      <c r="BJ77" s="63"/>
      <c r="BK77" s="63"/>
      <c r="BL77" s="63"/>
      <c r="BM77" s="63"/>
      <c r="BN77" s="63"/>
      <c r="BO77" s="71">
        <f t="shared" si="4"/>
        <v>14113.972602739726</v>
      </c>
      <c r="BP77" s="72"/>
      <c r="BQ77" s="72"/>
      <c r="BR77" s="72"/>
      <c r="BS77" s="72"/>
      <c r="BT77" s="72"/>
      <c r="BU77" s="72"/>
      <c r="BV77" s="7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2">
        <f t="shared" si="5"/>
        <v>117145.97260273973</v>
      </c>
      <c r="CW77" s="62"/>
      <c r="CX77" s="62"/>
      <c r="CY77" s="62"/>
      <c r="CZ77" s="62"/>
      <c r="DA77" s="62"/>
      <c r="DB77" s="62"/>
      <c r="DC77" s="62"/>
      <c r="DD77" s="62"/>
      <c r="DE77" s="64"/>
    </row>
    <row r="78" spans="1:109" s="130" customFormat="1" ht="23.25" customHeight="1" x14ac:dyDescent="0.2">
      <c r="A78" s="55" t="s">
        <v>123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  <c r="P78" s="83" t="s">
        <v>120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5"/>
      <c r="AD78" s="59" t="s">
        <v>39</v>
      </c>
      <c r="AE78" s="59"/>
      <c r="AF78" s="59"/>
      <c r="AG78" s="60">
        <v>1</v>
      </c>
      <c r="AH78" s="60"/>
      <c r="AI78" s="60"/>
      <c r="AJ78" s="60"/>
      <c r="AK78" s="65">
        <v>7885</v>
      </c>
      <c r="AL78" s="66"/>
      <c r="AM78" s="66"/>
      <c r="AN78" s="66"/>
      <c r="AO78" s="66"/>
      <c r="AP78" s="67"/>
      <c r="AQ78" s="62">
        <f t="shared" si="3"/>
        <v>94620</v>
      </c>
      <c r="AR78" s="62"/>
      <c r="AS78" s="62"/>
      <c r="AT78" s="62"/>
      <c r="AU78" s="62"/>
      <c r="AV78" s="62"/>
      <c r="AW78" s="62"/>
      <c r="AX78" s="62"/>
      <c r="AY78" s="68"/>
      <c r="AZ78" s="69"/>
      <c r="BA78" s="69"/>
      <c r="BB78" s="69"/>
      <c r="BC78" s="69"/>
      <c r="BD78" s="69"/>
      <c r="BE78" s="69"/>
      <c r="BF78" s="70"/>
      <c r="BG78" s="63"/>
      <c r="BH78" s="63"/>
      <c r="BI78" s="63"/>
      <c r="BJ78" s="63"/>
      <c r="BK78" s="63"/>
      <c r="BL78" s="63"/>
      <c r="BM78" s="63"/>
      <c r="BN78" s="63"/>
      <c r="BO78" s="71">
        <f t="shared" si="4"/>
        <v>12961.64383561644</v>
      </c>
      <c r="BP78" s="72"/>
      <c r="BQ78" s="72"/>
      <c r="BR78" s="72"/>
      <c r="BS78" s="72"/>
      <c r="BT78" s="72"/>
      <c r="BU78" s="72"/>
      <c r="BV78" s="7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2">
        <f t="shared" si="5"/>
        <v>107581.64383561644</v>
      </c>
      <c r="CW78" s="62"/>
      <c r="CX78" s="62"/>
      <c r="CY78" s="62"/>
      <c r="CZ78" s="62"/>
      <c r="DA78" s="62"/>
      <c r="DB78" s="62"/>
      <c r="DC78" s="62"/>
      <c r="DD78" s="62"/>
      <c r="DE78" s="64"/>
    </row>
    <row r="79" spans="1:109" s="130" customFormat="1" ht="23.25" customHeight="1" x14ac:dyDescent="0.2">
      <c r="A79" s="55" t="s">
        <v>124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83" t="s">
        <v>120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5"/>
      <c r="AD79" s="59" t="s">
        <v>39</v>
      </c>
      <c r="AE79" s="59"/>
      <c r="AF79" s="59"/>
      <c r="AG79" s="60">
        <v>1</v>
      </c>
      <c r="AH79" s="60"/>
      <c r="AI79" s="60"/>
      <c r="AJ79" s="60"/>
      <c r="AK79" s="65">
        <v>7200</v>
      </c>
      <c r="AL79" s="66"/>
      <c r="AM79" s="66"/>
      <c r="AN79" s="66"/>
      <c r="AO79" s="66"/>
      <c r="AP79" s="67"/>
      <c r="AQ79" s="62">
        <f t="shared" si="3"/>
        <v>86400</v>
      </c>
      <c r="AR79" s="62"/>
      <c r="AS79" s="62"/>
      <c r="AT79" s="62"/>
      <c r="AU79" s="62"/>
      <c r="AV79" s="62"/>
      <c r="AW79" s="62"/>
      <c r="AX79" s="62"/>
      <c r="AY79" s="68"/>
      <c r="AZ79" s="69"/>
      <c r="BA79" s="69"/>
      <c r="BB79" s="69"/>
      <c r="BC79" s="69"/>
      <c r="BD79" s="69"/>
      <c r="BE79" s="69"/>
      <c r="BF79" s="70"/>
      <c r="BG79" s="63"/>
      <c r="BH79" s="63"/>
      <c r="BI79" s="63"/>
      <c r="BJ79" s="63"/>
      <c r="BK79" s="63"/>
      <c r="BL79" s="63"/>
      <c r="BM79" s="63"/>
      <c r="BN79" s="63"/>
      <c r="BO79" s="71">
        <f t="shared" si="4"/>
        <v>11835.616438356165</v>
      </c>
      <c r="BP79" s="72"/>
      <c r="BQ79" s="72"/>
      <c r="BR79" s="72"/>
      <c r="BS79" s="72"/>
      <c r="BT79" s="72"/>
      <c r="BU79" s="72"/>
      <c r="BV79" s="7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2">
        <f t="shared" si="5"/>
        <v>98235.61643835617</v>
      </c>
      <c r="CW79" s="62"/>
      <c r="CX79" s="62"/>
      <c r="CY79" s="62"/>
      <c r="CZ79" s="62"/>
      <c r="DA79" s="62"/>
      <c r="DB79" s="62"/>
      <c r="DC79" s="62"/>
      <c r="DD79" s="62"/>
      <c r="DE79" s="64"/>
    </row>
    <row r="80" spans="1:109" s="130" customFormat="1" ht="23.25" customHeight="1" x14ac:dyDescent="0.2">
      <c r="A80" s="55" t="s">
        <v>125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83" t="s">
        <v>126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D80" s="59" t="s">
        <v>39</v>
      </c>
      <c r="AE80" s="59"/>
      <c r="AF80" s="59"/>
      <c r="AG80" s="60">
        <v>1</v>
      </c>
      <c r="AH80" s="60"/>
      <c r="AI80" s="60"/>
      <c r="AJ80" s="60"/>
      <c r="AK80" s="65">
        <v>16165</v>
      </c>
      <c r="AL80" s="66"/>
      <c r="AM80" s="66"/>
      <c r="AN80" s="66"/>
      <c r="AO80" s="66"/>
      <c r="AP80" s="67"/>
      <c r="AQ80" s="62">
        <f t="shared" si="3"/>
        <v>193980</v>
      </c>
      <c r="AR80" s="62"/>
      <c r="AS80" s="62"/>
      <c r="AT80" s="62"/>
      <c r="AU80" s="62"/>
      <c r="AV80" s="62"/>
      <c r="AW80" s="62"/>
      <c r="AX80" s="62"/>
      <c r="AY80" s="68"/>
      <c r="AZ80" s="69"/>
      <c r="BA80" s="69"/>
      <c r="BB80" s="69"/>
      <c r="BC80" s="69"/>
      <c r="BD80" s="69"/>
      <c r="BE80" s="69"/>
      <c r="BF80" s="70"/>
      <c r="BG80" s="63"/>
      <c r="BH80" s="63"/>
      <c r="BI80" s="63"/>
      <c r="BJ80" s="63"/>
      <c r="BK80" s="63"/>
      <c r="BL80" s="63"/>
      <c r="BM80" s="63"/>
      <c r="BN80" s="63"/>
      <c r="BO80" s="71">
        <f t="shared" si="4"/>
        <v>26572.60273972603</v>
      </c>
      <c r="BP80" s="72"/>
      <c r="BQ80" s="72"/>
      <c r="BR80" s="72"/>
      <c r="BS80" s="72"/>
      <c r="BT80" s="72"/>
      <c r="BU80" s="72"/>
      <c r="BV80" s="7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2">
        <f t="shared" si="5"/>
        <v>220552.60273972602</v>
      </c>
      <c r="CW80" s="62"/>
      <c r="CX80" s="62"/>
      <c r="CY80" s="62"/>
      <c r="CZ80" s="62"/>
      <c r="DA80" s="62"/>
      <c r="DB80" s="62"/>
      <c r="DC80" s="62"/>
      <c r="DD80" s="62"/>
      <c r="DE80" s="64"/>
    </row>
    <row r="81" spans="1:109" s="130" customFormat="1" ht="23.25" customHeight="1" x14ac:dyDescent="0.2">
      <c r="A81" s="55" t="s">
        <v>127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83" t="s">
        <v>126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5"/>
      <c r="AD81" s="59" t="s">
        <v>39</v>
      </c>
      <c r="AE81" s="59"/>
      <c r="AF81" s="59"/>
      <c r="AG81" s="60">
        <v>1</v>
      </c>
      <c r="AH81" s="60"/>
      <c r="AI81" s="60"/>
      <c r="AJ81" s="60"/>
      <c r="AK81" s="65">
        <v>15504</v>
      </c>
      <c r="AL81" s="66"/>
      <c r="AM81" s="66"/>
      <c r="AN81" s="66"/>
      <c r="AO81" s="66"/>
      <c r="AP81" s="67"/>
      <c r="AQ81" s="62">
        <f t="shared" si="3"/>
        <v>186048</v>
      </c>
      <c r="AR81" s="62"/>
      <c r="AS81" s="62"/>
      <c r="AT81" s="62"/>
      <c r="AU81" s="62"/>
      <c r="AV81" s="62"/>
      <c r="AW81" s="62"/>
      <c r="AX81" s="62"/>
      <c r="AY81" s="68"/>
      <c r="AZ81" s="69"/>
      <c r="BA81" s="69"/>
      <c r="BB81" s="69"/>
      <c r="BC81" s="69"/>
      <c r="BD81" s="69"/>
      <c r="BE81" s="69"/>
      <c r="BF81" s="70"/>
      <c r="BG81" s="63"/>
      <c r="BH81" s="63"/>
      <c r="BI81" s="63"/>
      <c r="BJ81" s="63"/>
      <c r="BK81" s="63"/>
      <c r="BL81" s="63"/>
      <c r="BM81" s="63"/>
      <c r="BN81" s="63"/>
      <c r="BO81" s="71">
        <f t="shared" si="4"/>
        <v>25486.027397260274</v>
      </c>
      <c r="BP81" s="72"/>
      <c r="BQ81" s="72"/>
      <c r="BR81" s="72"/>
      <c r="BS81" s="72"/>
      <c r="BT81" s="72"/>
      <c r="BU81" s="72"/>
      <c r="BV81" s="7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2">
        <f t="shared" si="5"/>
        <v>211534.02739726027</v>
      </c>
      <c r="CW81" s="62"/>
      <c r="CX81" s="62"/>
      <c r="CY81" s="62"/>
      <c r="CZ81" s="62"/>
      <c r="DA81" s="62"/>
      <c r="DB81" s="62"/>
      <c r="DC81" s="62"/>
      <c r="DD81" s="62"/>
      <c r="DE81" s="64"/>
    </row>
    <row r="82" spans="1:109" s="130" customFormat="1" ht="23.25" customHeight="1" x14ac:dyDescent="0.2">
      <c r="A82" s="55" t="s">
        <v>128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  <c r="P82" s="83" t="s">
        <v>120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5"/>
      <c r="AD82" s="59" t="s">
        <v>39</v>
      </c>
      <c r="AE82" s="59"/>
      <c r="AF82" s="59"/>
      <c r="AG82" s="60">
        <v>1</v>
      </c>
      <c r="AH82" s="60"/>
      <c r="AI82" s="60"/>
      <c r="AJ82" s="60"/>
      <c r="AK82" s="65">
        <v>12076</v>
      </c>
      <c r="AL82" s="66"/>
      <c r="AM82" s="66"/>
      <c r="AN82" s="66"/>
      <c r="AO82" s="66"/>
      <c r="AP82" s="67"/>
      <c r="AQ82" s="62">
        <f t="shared" si="3"/>
        <v>144912</v>
      </c>
      <c r="AR82" s="62"/>
      <c r="AS82" s="62"/>
      <c r="AT82" s="62"/>
      <c r="AU82" s="62"/>
      <c r="AV82" s="62"/>
      <c r="AW82" s="62"/>
      <c r="AX82" s="62"/>
      <c r="AY82" s="68"/>
      <c r="AZ82" s="69"/>
      <c r="BA82" s="69"/>
      <c r="BB82" s="69"/>
      <c r="BC82" s="69"/>
      <c r="BD82" s="69"/>
      <c r="BE82" s="69"/>
      <c r="BF82" s="70"/>
      <c r="BG82" s="63"/>
      <c r="BH82" s="63"/>
      <c r="BI82" s="63"/>
      <c r="BJ82" s="63"/>
      <c r="BK82" s="63"/>
      <c r="BL82" s="63"/>
      <c r="BM82" s="63"/>
      <c r="BN82" s="63"/>
      <c r="BO82" s="71">
        <f t="shared" si="4"/>
        <v>19850.95890410959</v>
      </c>
      <c r="BP82" s="72"/>
      <c r="BQ82" s="72"/>
      <c r="BR82" s="72"/>
      <c r="BS82" s="72"/>
      <c r="BT82" s="72"/>
      <c r="BU82" s="72"/>
      <c r="BV82" s="7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2">
        <f t="shared" si="5"/>
        <v>164762.9589041096</v>
      </c>
      <c r="CW82" s="62"/>
      <c r="CX82" s="62"/>
      <c r="CY82" s="62"/>
      <c r="CZ82" s="62"/>
      <c r="DA82" s="62"/>
      <c r="DB82" s="62"/>
      <c r="DC82" s="62"/>
      <c r="DD82" s="62"/>
      <c r="DE82" s="64"/>
    </row>
    <row r="83" spans="1:109" s="130" customFormat="1" ht="23.25" customHeight="1" x14ac:dyDescent="0.2">
      <c r="A83" s="55" t="s">
        <v>123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83" t="s">
        <v>120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5"/>
      <c r="AD83" s="59" t="s">
        <v>39</v>
      </c>
      <c r="AE83" s="59"/>
      <c r="AF83" s="59"/>
      <c r="AG83" s="60">
        <v>1</v>
      </c>
      <c r="AH83" s="60"/>
      <c r="AI83" s="60"/>
      <c r="AJ83" s="60"/>
      <c r="AK83" s="65">
        <v>7885</v>
      </c>
      <c r="AL83" s="66"/>
      <c r="AM83" s="66"/>
      <c r="AN83" s="66"/>
      <c r="AO83" s="66"/>
      <c r="AP83" s="67"/>
      <c r="AQ83" s="62">
        <f t="shared" si="3"/>
        <v>94620</v>
      </c>
      <c r="AR83" s="62"/>
      <c r="AS83" s="62"/>
      <c r="AT83" s="62"/>
      <c r="AU83" s="62"/>
      <c r="AV83" s="62"/>
      <c r="AW83" s="62"/>
      <c r="AX83" s="62"/>
      <c r="AY83" s="68"/>
      <c r="AZ83" s="69"/>
      <c r="BA83" s="69"/>
      <c r="BB83" s="69"/>
      <c r="BC83" s="69"/>
      <c r="BD83" s="69"/>
      <c r="BE83" s="69"/>
      <c r="BF83" s="70"/>
      <c r="BG83" s="63"/>
      <c r="BH83" s="63"/>
      <c r="BI83" s="63"/>
      <c r="BJ83" s="63"/>
      <c r="BK83" s="63"/>
      <c r="BL83" s="63"/>
      <c r="BM83" s="63"/>
      <c r="BN83" s="63"/>
      <c r="BO83" s="71">
        <f t="shared" si="4"/>
        <v>12961.64383561644</v>
      </c>
      <c r="BP83" s="72"/>
      <c r="BQ83" s="72"/>
      <c r="BR83" s="72"/>
      <c r="BS83" s="72"/>
      <c r="BT83" s="72"/>
      <c r="BU83" s="72"/>
      <c r="BV83" s="7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2">
        <f t="shared" si="5"/>
        <v>107581.64383561644</v>
      </c>
      <c r="CW83" s="62"/>
      <c r="CX83" s="62"/>
      <c r="CY83" s="62"/>
      <c r="CZ83" s="62"/>
      <c r="DA83" s="62"/>
      <c r="DB83" s="62"/>
      <c r="DC83" s="62"/>
      <c r="DD83" s="62"/>
      <c r="DE83" s="64"/>
    </row>
    <row r="84" spans="1:109" s="130" customFormat="1" ht="23.25" customHeight="1" x14ac:dyDescent="0.2">
      <c r="A84" s="55" t="s">
        <v>129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  <c r="P84" s="83" t="s">
        <v>130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5"/>
      <c r="AD84" s="59" t="s">
        <v>39</v>
      </c>
      <c r="AE84" s="59"/>
      <c r="AF84" s="59"/>
      <c r="AG84" s="60">
        <v>1</v>
      </c>
      <c r="AH84" s="60"/>
      <c r="AI84" s="60"/>
      <c r="AJ84" s="60"/>
      <c r="AK84" s="65">
        <v>11571</v>
      </c>
      <c r="AL84" s="66"/>
      <c r="AM84" s="66"/>
      <c r="AN84" s="66"/>
      <c r="AO84" s="66"/>
      <c r="AP84" s="67"/>
      <c r="AQ84" s="62">
        <f t="shared" si="3"/>
        <v>138852</v>
      </c>
      <c r="AR84" s="62"/>
      <c r="AS84" s="62"/>
      <c r="AT84" s="62"/>
      <c r="AU84" s="62"/>
      <c r="AV84" s="62"/>
      <c r="AW84" s="62"/>
      <c r="AX84" s="62"/>
      <c r="AY84" s="68"/>
      <c r="AZ84" s="69"/>
      <c r="BA84" s="69"/>
      <c r="BB84" s="69"/>
      <c r="BC84" s="69"/>
      <c r="BD84" s="69"/>
      <c r="BE84" s="69"/>
      <c r="BF84" s="70"/>
      <c r="BG84" s="63"/>
      <c r="BH84" s="63"/>
      <c r="BI84" s="63"/>
      <c r="BJ84" s="63"/>
      <c r="BK84" s="63"/>
      <c r="BL84" s="63"/>
      <c r="BM84" s="63"/>
      <c r="BN84" s="63"/>
      <c r="BO84" s="71">
        <f t="shared" si="4"/>
        <v>19020.821917808222</v>
      </c>
      <c r="BP84" s="72"/>
      <c r="BQ84" s="72"/>
      <c r="BR84" s="72"/>
      <c r="BS84" s="72"/>
      <c r="BT84" s="72"/>
      <c r="BU84" s="72"/>
      <c r="BV84" s="7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2">
        <f t="shared" si="5"/>
        <v>157872.82191780821</v>
      </c>
      <c r="CW84" s="62"/>
      <c r="CX84" s="62"/>
      <c r="CY84" s="62"/>
      <c r="CZ84" s="62"/>
      <c r="DA84" s="62"/>
      <c r="DB84" s="62"/>
      <c r="DC84" s="62"/>
      <c r="DD84" s="62"/>
      <c r="DE84" s="64"/>
    </row>
    <row r="85" spans="1:109" s="130" customFormat="1" ht="23.25" customHeight="1" x14ac:dyDescent="0.2">
      <c r="A85" s="55" t="s">
        <v>19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P85" s="83" t="s">
        <v>126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5"/>
      <c r="AD85" s="59" t="s">
        <v>39</v>
      </c>
      <c r="AE85" s="59"/>
      <c r="AF85" s="59"/>
      <c r="AG85" s="60">
        <v>1</v>
      </c>
      <c r="AH85" s="60"/>
      <c r="AI85" s="60"/>
      <c r="AJ85" s="60"/>
      <c r="AK85" s="65">
        <v>15504</v>
      </c>
      <c r="AL85" s="66"/>
      <c r="AM85" s="66"/>
      <c r="AN85" s="66"/>
      <c r="AO85" s="66"/>
      <c r="AP85" s="67"/>
      <c r="AQ85" s="62">
        <f t="shared" si="3"/>
        <v>186048</v>
      </c>
      <c r="AR85" s="62"/>
      <c r="AS85" s="62"/>
      <c r="AT85" s="62"/>
      <c r="AU85" s="62"/>
      <c r="AV85" s="62"/>
      <c r="AW85" s="62"/>
      <c r="AX85" s="62"/>
      <c r="AY85" s="68"/>
      <c r="AZ85" s="69"/>
      <c r="BA85" s="69"/>
      <c r="BB85" s="69"/>
      <c r="BC85" s="69"/>
      <c r="BD85" s="69"/>
      <c r="BE85" s="69"/>
      <c r="BF85" s="70"/>
      <c r="BG85" s="63"/>
      <c r="BH85" s="63"/>
      <c r="BI85" s="63"/>
      <c r="BJ85" s="63"/>
      <c r="BK85" s="63"/>
      <c r="BL85" s="63"/>
      <c r="BM85" s="63"/>
      <c r="BN85" s="63"/>
      <c r="BO85" s="71">
        <f t="shared" si="4"/>
        <v>25486.027397260274</v>
      </c>
      <c r="BP85" s="72"/>
      <c r="BQ85" s="72"/>
      <c r="BR85" s="72"/>
      <c r="BS85" s="72"/>
      <c r="BT85" s="72"/>
      <c r="BU85" s="72"/>
      <c r="BV85" s="7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2">
        <f t="shared" si="5"/>
        <v>211534.02739726027</v>
      </c>
      <c r="CW85" s="62"/>
      <c r="CX85" s="62"/>
      <c r="CY85" s="62"/>
      <c r="CZ85" s="62"/>
      <c r="DA85" s="62"/>
      <c r="DB85" s="62"/>
      <c r="DC85" s="62"/>
      <c r="DD85" s="62"/>
      <c r="DE85" s="64"/>
    </row>
    <row r="86" spans="1:109" s="130" customFormat="1" ht="23.25" customHeight="1" x14ac:dyDescent="0.2">
      <c r="A86" s="55" t="s">
        <v>131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P86" s="83" t="s">
        <v>132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5"/>
      <c r="AD86" s="59" t="s">
        <v>39</v>
      </c>
      <c r="AE86" s="59"/>
      <c r="AF86" s="59"/>
      <c r="AG86" s="60">
        <v>1</v>
      </c>
      <c r="AH86" s="60"/>
      <c r="AI86" s="60"/>
      <c r="AJ86" s="60"/>
      <c r="AK86" s="65">
        <v>10302</v>
      </c>
      <c r="AL86" s="66"/>
      <c r="AM86" s="66"/>
      <c r="AN86" s="66"/>
      <c r="AO86" s="66"/>
      <c r="AP86" s="67"/>
      <c r="AQ86" s="62">
        <f t="shared" si="3"/>
        <v>123624</v>
      </c>
      <c r="AR86" s="62"/>
      <c r="AS86" s="62"/>
      <c r="AT86" s="62"/>
      <c r="AU86" s="62"/>
      <c r="AV86" s="62"/>
      <c r="AW86" s="62"/>
      <c r="AX86" s="62"/>
      <c r="AY86" s="68"/>
      <c r="AZ86" s="69"/>
      <c r="BA86" s="69"/>
      <c r="BB86" s="69"/>
      <c r="BC86" s="69"/>
      <c r="BD86" s="69"/>
      <c r="BE86" s="69"/>
      <c r="BF86" s="70"/>
      <c r="BG86" s="63"/>
      <c r="BH86" s="63"/>
      <c r="BI86" s="63"/>
      <c r="BJ86" s="63"/>
      <c r="BK86" s="63"/>
      <c r="BL86" s="63"/>
      <c r="BM86" s="63"/>
      <c r="BN86" s="63"/>
      <c r="BO86" s="71">
        <f t="shared" si="4"/>
        <v>16934.794520547945</v>
      </c>
      <c r="BP86" s="72"/>
      <c r="BQ86" s="72"/>
      <c r="BR86" s="72"/>
      <c r="BS86" s="72"/>
      <c r="BT86" s="72"/>
      <c r="BU86" s="72"/>
      <c r="BV86" s="7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2">
        <f t="shared" si="5"/>
        <v>140558.79452054793</v>
      </c>
      <c r="CW86" s="62"/>
      <c r="CX86" s="62"/>
      <c r="CY86" s="62"/>
      <c r="CZ86" s="62"/>
      <c r="DA86" s="62"/>
      <c r="DB86" s="62"/>
      <c r="DC86" s="62"/>
      <c r="DD86" s="62"/>
      <c r="DE86" s="64"/>
    </row>
    <row r="87" spans="1:109" s="130" customFormat="1" ht="23.25" customHeight="1" x14ac:dyDescent="0.2">
      <c r="A87" s="55" t="s">
        <v>133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8" t="s">
        <v>134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 t="s">
        <v>39</v>
      </c>
      <c r="AE87" s="59"/>
      <c r="AF87" s="59"/>
      <c r="AG87" s="60">
        <v>1</v>
      </c>
      <c r="AH87" s="60"/>
      <c r="AI87" s="60"/>
      <c r="AJ87" s="60"/>
      <c r="AK87" s="65">
        <v>16165</v>
      </c>
      <c r="AL87" s="66"/>
      <c r="AM87" s="66"/>
      <c r="AN87" s="66"/>
      <c r="AO87" s="66"/>
      <c r="AP87" s="67"/>
      <c r="AQ87" s="62">
        <f t="shared" si="3"/>
        <v>193980</v>
      </c>
      <c r="AR87" s="62"/>
      <c r="AS87" s="62"/>
      <c r="AT87" s="62"/>
      <c r="AU87" s="62"/>
      <c r="AV87" s="62"/>
      <c r="AW87" s="62"/>
      <c r="AX87" s="62"/>
      <c r="AY87" s="68"/>
      <c r="AZ87" s="69"/>
      <c r="BA87" s="69"/>
      <c r="BB87" s="69"/>
      <c r="BC87" s="69"/>
      <c r="BD87" s="69"/>
      <c r="BE87" s="69"/>
      <c r="BF87" s="70"/>
      <c r="BG87" s="63"/>
      <c r="BH87" s="63"/>
      <c r="BI87" s="63"/>
      <c r="BJ87" s="63"/>
      <c r="BK87" s="63"/>
      <c r="BL87" s="63"/>
      <c r="BM87" s="63"/>
      <c r="BN87" s="63"/>
      <c r="BO87" s="71">
        <f t="shared" si="4"/>
        <v>26572.60273972603</v>
      </c>
      <c r="BP87" s="72"/>
      <c r="BQ87" s="72"/>
      <c r="BR87" s="72"/>
      <c r="BS87" s="72"/>
      <c r="BT87" s="72"/>
      <c r="BU87" s="72"/>
      <c r="BV87" s="7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2">
        <f t="shared" si="5"/>
        <v>220552.60273972602</v>
      </c>
      <c r="CW87" s="62"/>
      <c r="CX87" s="62"/>
      <c r="CY87" s="62"/>
      <c r="CZ87" s="62"/>
      <c r="DA87" s="62"/>
      <c r="DB87" s="62"/>
      <c r="DC87" s="62"/>
      <c r="DD87" s="62"/>
      <c r="DE87" s="64"/>
    </row>
    <row r="88" spans="1:109" s="130" customFormat="1" ht="23.25" customHeight="1" x14ac:dyDescent="0.2">
      <c r="A88" s="55" t="s">
        <v>135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8" t="s">
        <v>134</v>
      </c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 t="s">
        <v>39</v>
      </c>
      <c r="AE88" s="59"/>
      <c r="AF88" s="59"/>
      <c r="AG88" s="60">
        <v>1</v>
      </c>
      <c r="AH88" s="60"/>
      <c r="AI88" s="60"/>
      <c r="AJ88" s="60"/>
      <c r="AK88" s="65">
        <v>15504</v>
      </c>
      <c r="AL88" s="66"/>
      <c r="AM88" s="66"/>
      <c r="AN88" s="66"/>
      <c r="AO88" s="66"/>
      <c r="AP88" s="67"/>
      <c r="AQ88" s="62">
        <f t="shared" si="3"/>
        <v>186048</v>
      </c>
      <c r="AR88" s="62"/>
      <c r="AS88" s="62"/>
      <c r="AT88" s="62"/>
      <c r="AU88" s="62"/>
      <c r="AV88" s="62"/>
      <c r="AW88" s="62"/>
      <c r="AX88" s="62"/>
      <c r="AY88" s="68"/>
      <c r="AZ88" s="69"/>
      <c r="BA88" s="69"/>
      <c r="BB88" s="69"/>
      <c r="BC88" s="69"/>
      <c r="BD88" s="69"/>
      <c r="BE88" s="69"/>
      <c r="BF88" s="70"/>
      <c r="BG88" s="63"/>
      <c r="BH88" s="63"/>
      <c r="BI88" s="63"/>
      <c r="BJ88" s="63"/>
      <c r="BK88" s="63"/>
      <c r="BL88" s="63"/>
      <c r="BM88" s="63"/>
      <c r="BN88" s="63"/>
      <c r="BO88" s="71">
        <f t="shared" si="4"/>
        <v>25486.027397260274</v>
      </c>
      <c r="BP88" s="72"/>
      <c r="BQ88" s="72"/>
      <c r="BR88" s="72"/>
      <c r="BS88" s="72"/>
      <c r="BT88" s="72"/>
      <c r="BU88" s="72"/>
      <c r="BV88" s="7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2">
        <f t="shared" si="5"/>
        <v>211534.02739726027</v>
      </c>
      <c r="CW88" s="62"/>
      <c r="CX88" s="62"/>
      <c r="CY88" s="62"/>
      <c r="CZ88" s="62"/>
      <c r="DA88" s="62"/>
      <c r="DB88" s="62"/>
      <c r="DC88" s="62"/>
      <c r="DD88" s="62"/>
      <c r="DE88" s="64"/>
    </row>
    <row r="89" spans="1:109" s="130" customFormat="1" ht="23.25" customHeight="1" x14ac:dyDescent="0.2">
      <c r="A89" s="55" t="s">
        <v>136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58" t="s">
        <v>134</v>
      </c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9" t="s">
        <v>39</v>
      </c>
      <c r="AE89" s="59"/>
      <c r="AF89" s="59"/>
      <c r="AG89" s="60">
        <v>1</v>
      </c>
      <c r="AH89" s="60"/>
      <c r="AI89" s="60"/>
      <c r="AJ89" s="60"/>
      <c r="AK89" s="65">
        <v>10302</v>
      </c>
      <c r="AL89" s="66"/>
      <c r="AM89" s="66"/>
      <c r="AN89" s="66"/>
      <c r="AO89" s="66"/>
      <c r="AP89" s="67"/>
      <c r="AQ89" s="62">
        <f t="shared" si="3"/>
        <v>123624</v>
      </c>
      <c r="AR89" s="62"/>
      <c r="AS89" s="62"/>
      <c r="AT89" s="62"/>
      <c r="AU89" s="62"/>
      <c r="AV89" s="62"/>
      <c r="AW89" s="62"/>
      <c r="AX89" s="62"/>
      <c r="AY89" s="68"/>
      <c r="AZ89" s="69"/>
      <c r="BA89" s="69"/>
      <c r="BB89" s="69"/>
      <c r="BC89" s="69"/>
      <c r="BD89" s="69"/>
      <c r="BE89" s="69"/>
      <c r="BF89" s="70"/>
      <c r="BG89" s="63"/>
      <c r="BH89" s="63"/>
      <c r="BI89" s="63"/>
      <c r="BJ89" s="63"/>
      <c r="BK89" s="63"/>
      <c r="BL89" s="63"/>
      <c r="BM89" s="63"/>
      <c r="BN89" s="63"/>
      <c r="BO89" s="71">
        <f t="shared" si="4"/>
        <v>16934.794520547945</v>
      </c>
      <c r="BP89" s="72"/>
      <c r="BQ89" s="72"/>
      <c r="BR89" s="72"/>
      <c r="BS89" s="72"/>
      <c r="BT89" s="72"/>
      <c r="BU89" s="72"/>
      <c r="BV89" s="7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2">
        <f t="shared" si="5"/>
        <v>140558.79452054793</v>
      </c>
      <c r="CW89" s="62"/>
      <c r="CX89" s="62"/>
      <c r="CY89" s="62"/>
      <c r="CZ89" s="62"/>
      <c r="DA89" s="62"/>
      <c r="DB89" s="62"/>
      <c r="DC89" s="62"/>
      <c r="DD89" s="62"/>
      <c r="DE89" s="64"/>
    </row>
    <row r="90" spans="1:109" s="130" customFormat="1" ht="23.25" customHeight="1" x14ac:dyDescent="0.2">
      <c r="A90" s="55" t="s">
        <v>137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P90" s="58" t="s">
        <v>134</v>
      </c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 t="s">
        <v>39</v>
      </c>
      <c r="AE90" s="59"/>
      <c r="AF90" s="59"/>
      <c r="AG90" s="60">
        <v>1</v>
      </c>
      <c r="AH90" s="60"/>
      <c r="AI90" s="60"/>
      <c r="AJ90" s="60"/>
      <c r="AK90" s="65">
        <v>16827</v>
      </c>
      <c r="AL90" s="66"/>
      <c r="AM90" s="66"/>
      <c r="AN90" s="66"/>
      <c r="AO90" s="66"/>
      <c r="AP90" s="67"/>
      <c r="AQ90" s="62">
        <f t="shared" si="3"/>
        <v>201924</v>
      </c>
      <c r="AR90" s="62"/>
      <c r="AS90" s="62"/>
      <c r="AT90" s="62"/>
      <c r="AU90" s="62"/>
      <c r="AV90" s="62"/>
      <c r="AW90" s="62"/>
      <c r="AX90" s="62"/>
      <c r="AY90" s="68"/>
      <c r="AZ90" s="69"/>
      <c r="BA90" s="69"/>
      <c r="BB90" s="69"/>
      <c r="BC90" s="69"/>
      <c r="BD90" s="69"/>
      <c r="BE90" s="69"/>
      <c r="BF90" s="70"/>
      <c r="BG90" s="63"/>
      <c r="BH90" s="63"/>
      <c r="BI90" s="63"/>
      <c r="BJ90" s="63"/>
      <c r="BK90" s="63"/>
      <c r="BL90" s="63"/>
      <c r="BM90" s="63"/>
      <c r="BN90" s="63"/>
      <c r="BO90" s="71">
        <f t="shared" si="4"/>
        <v>27660.821917808222</v>
      </c>
      <c r="BP90" s="72"/>
      <c r="BQ90" s="72"/>
      <c r="BR90" s="72"/>
      <c r="BS90" s="72"/>
      <c r="BT90" s="72"/>
      <c r="BU90" s="72"/>
      <c r="BV90" s="7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2">
        <f t="shared" si="5"/>
        <v>229584.82191780821</v>
      </c>
      <c r="CW90" s="62"/>
      <c r="CX90" s="62"/>
      <c r="CY90" s="62"/>
      <c r="CZ90" s="62"/>
      <c r="DA90" s="62"/>
      <c r="DB90" s="62"/>
      <c r="DC90" s="62"/>
      <c r="DD90" s="62"/>
      <c r="DE90" s="64"/>
    </row>
    <row r="91" spans="1:109" s="130" customFormat="1" ht="23.25" customHeight="1" x14ac:dyDescent="0.2">
      <c r="A91" s="55" t="s">
        <v>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P91" s="58" t="s">
        <v>134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9" t="s">
        <v>39</v>
      </c>
      <c r="AE91" s="59"/>
      <c r="AF91" s="59"/>
      <c r="AG91" s="60">
        <v>1</v>
      </c>
      <c r="AH91" s="60"/>
      <c r="AI91" s="60"/>
      <c r="AJ91" s="60"/>
      <c r="AK91" s="65">
        <v>11190</v>
      </c>
      <c r="AL91" s="66"/>
      <c r="AM91" s="66"/>
      <c r="AN91" s="66"/>
      <c r="AO91" s="66"/>
      <c r="AP91" s="67"/>
      <c r="AQ91" s="62">
        <f t="shared" si="3"/>
        <v>134280</v>
      </c>
      <c r="AR91" s="62"/>
      <c r="AS91" s="62"/>
      <c r="AT91" s="62"/>
      <c r="AU91" s="62"/>
      <c r="AV91" s="62"/>
      <c r="AW91" s="62"/>
      <c r="AX91" s="62"/>
      <c r="AY91" s="68"/>
      <c r="AZ91" s="69"/>
      <c r="BA91" s="69"/>
      <c r="BB91" s="69"/>
      <c r="BC91" s="69"/>
      <c r="BD91" s="69"/>
      <c r="BE91" s="69"/>
      <c r="BF91" s="70"/>
      <c r="BG91" s="63"/>
      <c r="BH91" s="63"/>
      <c r="BI91" s="63"/>
      <c r="BJ91" s="63"/>
      <c r="BK91" s="63"/>
      <c r="BL91" s="63"/>
      <c r="BM91" s="63"/>
      <c r="BN91" s="63"/>
      <c r="BO91" s="71">
        <f t="shared" si="4"/>
        <v>18394.520547945205</v>
      </c>
      <c r="BP91" s="72"/>
      <c r="BQ91" s="72"/>
      <c r="BR91" s="72"/>
      <c r="BS91" s="72"/>
      <c r="BT91" s="72"/>
      <c r="BU91" s="72"/>
      <c r="BV91" s="7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2">
        <f t="shared" si="5"/>
        <v>152674.5205479452</v>
      </c>
      <c r="CW91" s="62"/>
      <c r="CX91" s="62"/>
      <c r="CY91" s="62"/>
      <c r="CZ91" s="62"/>
      <c r="DA91" s="62"/>
      <c r="DB91" s="62"/>
      <c r="DC91" s="62"/>
      <c r="DD91" s="62"/>
      <c r="DE91" s="64"/>
    </row>
    <row r="92" spans="1:109" s="130" customFormat="1" ht="23.25" customHeight="1" x14ac:dyDescent="0.2">
      <c r="A92" s="55" t="s">
        <v>138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58" t="s">
        <v>134</v>
      </c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9" t="s">
        <v>39</v>
      </c>
      <c r="AE92" s="59"/>
      <c r="AF92" s="59"/>
      <c r="AG92" s="60">
        <v>1</v>
      </c>
      <c r="AH92" s="60"/>
      <c r="AI92" s="60"/>
      <c r="AJ92" s="60"/>
      <c r="AK92" s="65">
        <v>10302</v>
      </c>
      <c r="AL92" s="66"/>
      <c r="AM92" s="66"/>
      <c r="AN92" s="66"/>
      <c r="AO92" s="66"/>
      <c r="AP92" s="67"/>
      <c r="AQ92" s="62">
        <f t="shared" si="3"/>
        <v>123624</v>
      </c>
      <c r="AR92" s="62"/>
      <c r="AS92" s="62"/>
      <c r="AT92" s="62"/>
      <c r="AU92" s="62"/>
      <c r="AV92" s="62"/>
      <c r="AW92" s="62"/>
      <c r="AX92" s="62"/>
      <c r="AY92" s="68"/>
      <c r="AZ92" s="69"/>
      <c r="BA92" s="69"/>
      <c r="BB92" s="69"/>
      <c r="BC92" s="69"/>
      <c r="BD92" s="69"/>
      <c r="BE92" s="69"/>
      <c r="BF92" s="70"/>
      <c r="BG92" s="63"/>
      <c r="BH92" s="63"/>
      <c r="BI92" s="63"/>
      <c r="BJ92" s="63"/>
      <c r="BK92" s="63"/>
      <c r="BL92" s="63"/>
      <c r="BM92" s="63"/>
      <c r="BN92" s="63"/>
      <c r="BO92" s="71">
        <f t="shared" si="4"/>
        <v>16934.794520547945</v>
      </c>
      <c r="BP92" s="72"/>
      <c r="BQ92" s="72"/>
      <c r="BR92" s="72"/>
      <c r="BS92" s="72"/>
      <c r="BT92" s="72"/>
      <c r="BU92" s="72"/>
      <c r="BV92" s="7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2">
        <f t="shared" si="5"/>
        <v>140558.79452054793</v>
      </c>
      <c r="CW92" s="62"/>
      <c r="CX92" s="62"/>
      <c r="CY92" s="62"/>
      <c r="CZ92" s="62"/>
      <c r="DA92" s="62"/>
      <c r="DB92" s="62"/>
      <c r="DC92" s="62"/>
      <c r="DD92" s="62"/>
      <c r="DE92" s="64"/>
    </row>
    <row r="93" spans="1:109" s="130" customFormat="1" ht="23.25" customHeight="1" x14ac:dyDescent="0.2">
      <c r="A93" s="55" t="s">
        <v>139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 t="s">
        <v>134</v>
      </c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9" t="s">
        <v>39</v>
      </c>
      <c r="AE93" s="59"/>
      <c r="AF93" s="59"/>
      <c r="AG93" s="60">
        <v>1</v>
      </c>
      <c r="AH93" s="60"/>
      <c r="AI93" s="60"/>
      <c r="AJ93" s="60"/>
      <c r="AK93" s="65">
        <v>13653</v>
      </c>
      <c r="AL93" s="66"/>
      <c r="AM93" s="66"/>
      <c r="AN93" s="66"/>
      <c r="AO93" s="66"/>
      <c r="AP93" s="67"/>
      <c r="AQ93" s="62">
        <f t="shared" si="3"/>
        <v>163836</v>
      </c>
      <c r="AR93" s="62"/>
      <c r="AS93" s="62"/>
      <c r="AT93" s="62"/>
      <c r="AU93" s="62"/>
      <c r="AV93" s="62"/>
      <c r="AW93" s="62"/>
      <c r="AX93" s="62"/>
      <c r="AY93" s="68"/>
      <c r="AZ93" s="69"/>
      <c r="BA93" s="69"/>
      <c r="BB93" s="69"/>
      <c r="BC93" s="69"/>
      <c r="BD93" s="69"/>
      <c r="BE93" s="69"/>
      <c r="BF93" s="70"/>
      <c r="BG93" s="63"/>
      <c r="BH93" s="63"/>
      <c r="BI93" s="63"/>
      <c r="BJ93" s="63"/>
      <c r="BK93" s="63"/>
      <c r="BL93" s="63"/>
      <c r="BM93" s="63"/>
      <c r="BN93" s="63"/>
      <c r="BO93" s="71">
        <f t="shared" si="4"/>
        <v>22443.287671232876</v>
      </c>
      <c r="BP93" s="72"/>
      <c r="BQ93" s="72"/>
      <c r="BR93" s="72"/>
      <c r="BS93" s="72"/>
      <c r="BT93" s="72"/>
      <c r="BU93" s="72"/>
      <c r="BV93" s="7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2">
        <f t="shared" si="5"/>
        <v>186279.28767123289</v>
      </c>
      <c r="CW93" s="62"/>
      <c r="CX93" s="62"/>
      <c r="CY93" s="62"/>
      <c r="CZ93" s="62"/>
      <c r="DA93" s="62"/>
      <c r="DB93" s="62"/>
      <c r="DC93" s="62"/>
      <c r="DD93" s="62"/>
      <c r="DE93" s="64"/>
    </row>
    <row r="94" spans="1:109" s="130" customFormat="1" ht="23.25" customHeight="1" x14ac:dyDescent="0.2">
      <c r="A94" s="55" t="s">
        <v>140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8" t="s">
        <v>134</v>
      </c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9" t="s">
        <v>39</v>
      </c>
      <c r="AE94" s="59"/>
      <c r="AF94" s="59"/>
      <c r="AG94" s="60">
        <v>1</v>
      </c>
      <c r="AH94" s="60"/>
      <c r="AI94" s="60"/>
      <c r="AJ94" s="60"/>
      <c r="AK94" s="65">
        <v>14181</v>
      </c>
      <c r="AL94" s="66"/>
      <c r="AM94" s="66"/>
      <c r="AN94" s="66"/>
      <c r="AO94" s="66"/>
      <c r="AP94" s="67"/>
      <c r="AQ94" s="62">
        <f t="shared" si="3"/>
        <v>170172</v>
      </c>
      <c r="AR94" s="62"/>
      <c r="AS94" s="62"/>
      <c r="AT94" s="62"/>
      <c r="AU94" s="62"/>
      <c r="AV94" s="62"/>
      <c r="AW94" s="62"/>
      <c r="AX94" s="62"/>
      <c r="AY94" s="68"/>
      <c r="AZ94" s="69"/>
      <c r="BA94" s="69"/>
      <c r="BB94" s="69"/>
      <c r="BC94" s="69"/>
      <c r="BD94" s="69"/>
      <c r="BE94" s="69"/>
      <c r="BF94" s="70"/>
      <c r="BG94" s="63"/>
      <c r="BH94" s="63"/>
      <c r="BI94" s="63"/>
      <c r="BJ94" s="63"/>
      <c r="BK94" s="63"/>
      <c r="BL94" s="63"/>
      <c r="BM94" s="63"/>
      <c r="BN94" s="63"/>
      <c r="BO94" s="71">
        <f t="shared" si="4"/>
        <v>23311.232876712329</v>
      </c>
      <c r="BP94" s="72"/>
      <c r="BQ94" s="72"/>
      <c r="BR94" s="72"/>
      <c r="BS94" s="72"/>
      <c r="BT94" s="72"/>
      <c r="BU94" s="72"/>
      <c r="BV94" s="7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2">
        <f t="shared" si="5"/>
        <v>193483.23287671234</v>
      </c>
      <c r="CW94" s="62"/>
      <c r="CX94" s="62"/>
      <c r="CY94" s="62"/>
      <c r="CZ94" s="62"/>
      <c r="DA94" s="62"/>
      <c r="DB94" s="62"/>
      <c r="DC94" s="62"/>
      <c r="DD94" s="62"/>
      <c r="DE94" s="64"/>
    </row>
    <row r="95" spans="1:109" s="130" customFormat="1" ht="23.25" customHeight="1" x14ac:dyDescent="0.2">
      <c r="A95" s="55" t="s">
        <v>141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  <c r="P95" s="58" t="s">
        <v>142</v>
      </c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9" t="s">
        <v>39</v>
      </c>
      <c r="AE95" s="59"/>
      <c r="AF95" s="59"/>
      <c r="AG95" s="60">
        <v>1</v>
      </c>
      <c r="AH95" s="60"/>
      <c r="AI95" s="60"/>
      <c r="AJ95" s="60"/>
      <c r="AK95" s="65">
        <v>14181</v>
      </c>
      <c r="AL95" s="66"/>
      <c r="AM95" s="66"/>
      <c r="AN95" s="66"/>
      <c r="AO95" s="66"/>
      <c r="AP95" s="67"/>
      <c r="AQ95" s="62">
        <f t="shared" si="3"/>
        <v>170172</v>
      </c>
      <c r="AR95" s="62"/>
      <c r="AS95" s="62"/>
      <c r="AT95" s="62"/>
      <c r="AU95" s="62"/>
      <c r="AV95" s="62"/>
      <c r="AW95" s="62"/>
      <c r="AX95" s="62"/>
      <c r="AY95" s="68"/>
      <c r="AZ95" s="69"/>
      <c r="BA95" s="69"/>
      <c r="BB95" s="69"/>
      <c r="BC95" s="69"/>
      <c r="BD95" s="69"/>
      <c r="BE95" s="69"/>
      <c r="BF95" s="70"/>
      <c r="BG95" s="63"/>
      <c r="BH95" s="63"/>
      <c r="BI95" s="63"/>
      <c r="BJ95" s="63"/>
      <c r="BK95" s="63"/>
      <c r="BL95" s="63"/>
      <c r="BM95" s="63"/>
      <c r="BN95" s="63"/>
      <c r="BO95" s="71">
        <f t="shared" si="4"/>
        <v>23311.232876712329</v>
      </c>
      <c r="BP95" s="72"/>
      <c r="BQ95" s="72"/>
      <c r="BR95" s="72"/>
      <c r="BS95" s="72"/>
      <c r="BT95" s="72"/>
      <c r="BU95" s="72"/>
      <c r="BV95" s="7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2">
        <f t="shared" si="5"/>
        <v>193483.23287671234</v>
      </c>
      <c r="CW95" s="62"/>
      <c r="CX95" s="62"/>
      <c r="CY95" s="62"/>
      <c r="CZ95" s="62"/>
      <c r="DA95" s="62"/>
      <c r="DB95" s="62"/>
      <c r="DC95" s="62"/>
      <c r="DD95" s="62"/>
      <c r="DE95" s="64"/>
    </row>
    <row r="96" spans="1:109" s="130" customFormat="1" ht="23.25" customHeight="1" x14ac:dyDescent="0.2">
      <c r="A96" s="55" t="s">
        <v>143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8" t="s">
        <v>142</v>
      </c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9" t="s">
        <v>39</v>
      </c>
      <c r="AE96" s="59"/>
      <c r="AF96" s="59"/>
      <c r="AG96" s="60">
        <v>1</v>
      </c>
      <c r="AH96" s="60"/>
      <c r="AI96" s="60"/>
      <c r="AJ96" s="60"/>
      <c r="AK96" s="65">
        <v>15504</v>
      </c>
      <c r="AL96" s="66"/>
      <c r="AM96" s="66"/>
      <c r="AN96" s="66"/>
      <c r="AO96" s="66"/>
      <c r="AP96" s="67"/>
      <c r="AQ96" s="62">
        <f t="shared" si="3"/>
        <v>186048</v>
      </c>
      <c r="AR96" s="62"/>
      <c r="AS96" s="62"/>
      <c r="AT96" s="62"/>
      <c r="AU96" s="62"/>
      <c r="AV96" s="62"/>
      <c r="AW96" s="62"/>
      <c r="AX96" s="62"/>
      <c r="AY96" s="68"/>
      <c r="AZ96" s="69"/>
      <c r="BA96" s="69"/>
      <c r="BB96" s="69"/>
      <c r="BC96" s="69"/>
      <c r="BD96" s="69"/>
      <c r="BE96" s="69"/>
      <c r="BF96" s="70"/>
      <c r="BG96" s="63"/>
      <c r="BH96" s="63"/>
      <c r="BI96" s="63"/>
      <c r="BJ96" s="63"/>
      <c r="BK96" s="63"/>
      <c r="BL96" s="63"/>
      <c r="BM96" s="63"/>
      <c r="BN96" s="63"/>
      <c r="BO96" s="71">
        <f t="shared" si="4"/>
        <v>25486.027397260274</v>
      </c>
      <c r="BP96" s="72"/>
      <c r="BQ96" s="72"/>
      <c r="BR96" s="72"/>
      <c r="BS96" s="72"/>
      <c r="BT96" s="72"/>
      <c r="BU96" s="72"/>
      <c r="BV96" s="7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2">
        <f t="shared" si="5"/>
        <v>211534.02739726027</v>
      </c>
      <c r="CW96" s="62"/>
      <c r="CX96" s="62"/>
      <c r="CY96" s="62"/>
      <c r="CZ96" s="62"/>
      <c r="DA96" s="62"/>
      <c r="DB96" s="62"/>
      <c r="DC96" s="62"/>
      <c r="DD96" s="62"/>
      <c r="DE96" s="64"/>
    </row>
    <row r="97" spans="1:122" s="130" customFormat="1" ht="23.25" customHeight="1" x14ac:dyDescent="0.2">
      <c r="A97" s="55" t="s">
        <v>144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  <c r="P97" s="58" t="s">
        <v>134</v>
      </c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9" t="s">
        <v>39</v>
      </c>
      <c r="AE97" s="59"/>
      <c r="AF97" s="59"/>
      <c r="AG97" s="60">
        <v>1</v>
      </c>
      <c r="AH97" s="60"/>
      <c r="AI97" s="60"/>
      <c r="AJ97" s="60"/>
      <c r="AK97" s="65">
        <v>10302</v>
      </c>
      <c r="AL97" s="66"/>
      <c r="AM97" s="66"/>
      <c r="AN97" s="66"/>
      <c r="AO97" s="66"/>
      <c r="AP97" s="67"/>
      <c r="AQ97" s="62">
        <f t="shared" si="3"/>
        <v>123624</v>
      </c>
      <c r="AR97" s="62"/>
      <c r="AS97" s="62"/>
      <c r="AT97" s="62"/>
      <c r="AU97" s="62"/>
      <c r="AV97" s="62"/>
      <c r="AW97" s="62"/>
      <c r="AX97" s="62"/>
      <c r="AY97" s="68"/>
      <c r="AZ97" s="69"/>
      <c r="BA97" s="69"/>
      <c r="BB97" s="69"/>
      <c r="BC97" s="69"/>
      <c r="BD97" s="69"/>
      <c r="BE97" s="69"/>
      <c r="BF97" s="70"/>
      <c r="BG97" s="63"/>
      <c r="BH97" s="63"/>
      <c r="BI97" s="63"/>
      <c r="BJ97" s="63"/>
      <c r="BK97" s="63"/>
      <c r="BL97" s="63"/>
      <c r="BM97" s="63"/>
      <c r="BN97" s="63"/>
      <c r="BO97" s="71">
        <f t="shared" si="4"/>
        <v>16934.794520547945</v>
      </c>
      <c r="BP97" s="72"/>
      <c r="BQ97" s="72"/>
      <c r="BR97" s="72"/>
      <c r="BS97" s="72"/>
      <c r="BT97" s="72"/>
      <c r="BU97" s="72"/>
      <c r="BV97" s="7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2">
        <f t="shared" si="5"/>
        <v>140558.79452054793</v>
      </c>
      <c r="CW97" s="62"/>
      <c r="CX97" s="62"/>
      <c r="CY97" s="62"/>
      <c r="CZ97" s="62"/>
      <c r="DA97" s="62"/>
      <c r="DB97" s="62"/>
      <c r="DC97" s="62"/>
      <c r="DD97" s="62"/>
      <c r="DE97" s="64"/>
    </row>
    <row r="98" spans="1:122" s="130" customFormat="1" ht="23.25" customHeight="1" x14ac:dyDescent="0.2">
      <c r="A98" s="55" t="s">
        <v>145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58" t="s">
        <v>134</v>
      </c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9" t="s">
        <v>39</v>
      </c>
      <c r="AE98" s="59"/>
      <c r="AF98" s="59"/>
      <c r="AG98" s="60">
        <v>1</v>
      </c>
      <c r="AH98" s="60"/>
      <c r="AI98" s="60"/>
      <c r="AJ98" s="60"/>
      <c r="AK98" s="65">
        <v>10302</v>
      </c>
      <c r="AL98" s="66"/>
      <c r="AM98" s="66"/>
      <c r="AN98" s="66"/>
      <c r="AO98" s="66"/>
      <c r="AP98" s="67"/>
      <c r="AQ98" s="62">
        <f t="shared" si="3"/>
        <v>123624</v>
      </c>
      <c r="AR98" s="62"/>
      <c r="AS98" s="62"/>
      <c r="AT98" s="62"/>
      <c r="AU98" s="62"/>
      <c r="AV98" s="62"/>
      <c r="AW98" s="62"/>
      <c r="AX98" s="62"/>
      <c r="AY98" s="68"/>
      <c r="AZ98" s="69"/>
      <c r="BA98" s="69"/>
      <c r="BB98" s="69"/>
      <c r="BC98" s="69"/>
      <c r="BD98" s="69"/>
      <c r="BE98" s="69"/>
      <c r="BF98" s="70"/>
      <c r="BG98" s="63"/>
      <c r="BH98" s="63"/>
      <c r="BI98" s="63"/>
      <c r="BJ98" s="63"/>
      <c r="BK98" s="63"/>
      <c r="BL98" s="63"/>
      <c r="BM98" s="63"/>
      <c r="BN98" s="63"/>
      <c r="BO98" s="71">
        <f t="shared" si="4"/>
        <v>16934.794520547945</v>
      </c>
      <c r="BP98" s="72"/>
      <c r="BQ98" s="72"/>
      <c r="BR98" s="72"/>
      <c r="BS98" s="72"/>
      <c r="BT98" s="72"/>
      <c r="BU98" s="72"/>
      <c r="BV98" s="7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2">
        <f t="shared" si="5"/>
        <v>140558.79452054793</v>
      </c>
      <c r="CW98" s="62"/>
      <c r="CX98" s="62"/>
      <c r="CY98" s="62"/>
      <c r="CZ98" s="62"/>
      <c r="DA98" s="62"/>
      <c r="DB98" s="62"/>
      <c r="DC98" s="62"/>
      <c r="DD98" s="62"/>
      <c r="DE98" s="64"/>
      <c r="DR98" s="131"/>
    </row>
    <row r="99" spans="1:122" s="130" customFormat="1" ht="23.25" customHeight="1" x14ac:dyDescent="0.2">
      <c r="A99" s="55" t="s">
        <v>5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8" t="s">
        <v>134</v>
      </c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9" t="s">
        <v>39</v>
      </c>
      <c r="AE99" s="59"/>
      <c r="AF99" s="59"/>
      <c r="AG99" s="60">
        <v>3</v>
      </c>
      <c r="AH99" s="60"/>
      <c r="AI99" s="60"/>
      <c r="AJ99" s="60"/>
      <c r="AK99" s="65">
        <v>8746</v>
      </c>
      <c r="AL99" s="66"/>
      <c r="AM99" s="66"/>
      <c r="AN99" s="66"/>
      <c r="AO99" s="66"/>
      <c r="AP99" s="67"/>
      <c r="AQ99" s="62">
        <f t="shared" si="3"/>
        <v>314856</v>
      </c>
      <c r="AR99" s="62"/>
      <c r="AS99" s="62"/>
      <c r="AT99" s="62"/>
      <c r="AU99" s="62"/>
      <c r="AV99" s="62"/>
      <c r="AW99" s="62"/>
      <c r="AX99" s="62"/>
      <c r="AY99" s="68"/>
      <c r="AZ99" s="69"/>
      <c r="BA99" s="69"/>
      <c r="BB99" s="69"/>
      <c r="BC99" s="69"/>
      <c r="BD99" s="69"/>
      <c r="BE99" s="69"/>
      <c r="BF99" s="70"/>
      <c r="BG99" s="63"/>
      <c r="BH99" s="63"/>
      <c r="BI99" s="63"/>
      <c r="BJ99" s="63"/>
      <c r="BK99" s="63"/>
      <c r="BL99" s="63"/>
      <c r="BM99" s="63"/>
      <c r="BN99" s="63"/>
      <c r="BO99" s="71">
        <f t="shared" si="4"/>
        <v>43130.95890410959</v>
      </c>
      <c r="BP99" s="72"/>
      <c r="BQ99" s="72"/>
      <c r="BR99" s="72"/>
      <c r="BS99" s="72"/>
      <c r="BT99" s="72"/>
      <c r="BU99" s="72"/>
      <c r="BV99" s="7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2">
        <f t="shared" si="5"/>
        <v>357986.9589041096</v>
      </c>
      <c r="CW99" s="62"/>
      <c r="CX99" s="62"/>
      <c r="CY99" s="62"/>
      <c r="CZ99" s="62"/>
      <c r="DA99" s="62"/>
      <c r="DB99" s="62"/>
      <c r="DC99" s="62"/>
      <c r="DD99" s="62"/>
      <c r="DE99" s="64"/>
      <c r="DR99" s="131"/>
    </row>
    <row r="100" spans="1:122" s="130" customFormat="1" ht="23.25" customHeight="1" x14ac:dyDescent="0.2">
      <c r="A100" s="55" t="s">
        <v>146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8" t="s">
        <v>147</v>
      </c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9" t="s">
        <v>39</v>
      </c>
      <c r="AE100" s="59"/>
      <c r="AF100" s="59"/>
      <c r="AG100" s="60">
        <v>1</v>
      </c>
      <c r="AH100" s="60"/>
      <c r="AI100" s="60"/>
      <c r="AJ100" s="60"/>
      <c r="AK100" s="65">
        <v>16165</v>
      </c>
      <c r="AL100" s="66"/>
      <c r="AM100" s="66"/>
      <c r="AN100" s="66"/>
      <c r="AO100" s="66"/>
      <c r="AP100" s="67"/>
      <c r="AQ100" s="62">
        <f t="shared" si="3"/>
        <v>193980</v>
      </c>
      <c r="AR100" s="62"/>
      <c r="AS100" s="62"/>
      <c r="AT100" s="62"/>
      <c r="AU100" s="62"/>
      <c r="AV100" s="62"/>
      <c r="AW100" s="62"/>
      <c r="AX100" s="62"/>
      <c r="AY100" s="68"/>
      <c r="AZ100" s="69"/>
      <c r="BA100" s="69"/>
      <c r="BB100" s="69"/>
      <c r="BC100" s="69"/>
      <c r="BD100" s="69"/>
      <c r="BE100" s="69"/>
      <c r="BF100" s="70"/>
      <c r="BG100" s="63"/>
      <c r="BH100" s="63"/>
      <c r="BI100" s="63"/>
      <c r="BJ100" s="63"/>
      <c r="BK100" s="63"/>
      <c r="BL100" s="63"/>
      <c r="BM100" s="63"/>
      <c r="BN100" s="63"/>
      <c r="BO100" s="71">
        <f t="shared" si="4"/>
        <v>26572.60273972603</v>
      </c>
      <c r="BP100" s="72"/>
      <c r="BQ100" s="72"/>
      <c r="BR100" s="72"/>
      <c r="BS100" s="72"/>
      <c r="BT100" s="72"/>
      <c r="BU100" s="72"/>
      <c r="BV100" s="7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2">
        <f t="shared" si="5"/>
        <v>220552.60273972602</v>
      </c>
      <c r="CW100" s="62"/>
      <c r="CX100" s="62"/>
      <c r="CY100" s="62"/>
      <c r="CZ100" s="62"/>
      <c r="DA100" s="62"/>
      <c r="DB100" s="62"/>
      <c r="DC100" s="62"/>
      <c r="DD100" s="62"/>
      <c r="DE100" s="64"/>
    </row>
    <row r="101" spans="1:122" s="130" customFormat="1" ht="23.25" customHeight="1" x14ac:dyDescent="0.2">
      <c r="A101" s="55" t="s">
        <v>148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8" t="s">
        <v>147</v>
      </c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9" t="s">
        <v>39</v>
      </c>
      <c r="AE101" s="59"/>
      <c r="AF101" s="59"/>
      <c r="AG101" s="60">
        <v>1</v>
      </c>
      <c r="AH101" s="60"/>
      <c r="AI101" s="60"/>
      <c r="AJ101" s="60"/>
      <c r="AK101" s="65">
        <v>15504</v>
      </c>
      <c r="AL101" s="66"/>
      <c r="AM101" s="66"/>
      <c r="AN101" s="66"/>
      <c r="AO101" s="66"/>
      <c r="AP101" s="67"/>
      <c r="AQ101" s="62">
        <f t="shared" si="3"/>
        <v>186048</v>
      </c>
      <c r="AR101" s="62"/>
      <c r="AS101" s="62"/>
      <c r="AT101" s="62"/>
      <c r="AU101" s="62"/>
      <c r="AV101" s="62"/>
      <c r="AW101" s="62"/>
      <c r="AX101" s="62"/>
      <c r="AY101" s="68"/>
      <c r="AZ101" s="69"/>
      <c r="BA101" s="69"/>
      <c r="BB101" s="69"/>
      <c r="BC101" s="69"/>
      <c r="BD101" s="69"/>
      <c r="BE101" s="69"/>
      <c r="BF101" s="70"/>
      <c r="BG101" s="63"/>
      <c r="BH101" s="63"/>
      <c r="BI101" s="63"/>
      <c r="BJ101" s="63"/>
      <c r="BK101" s="63"/>
      <c r="BL101" s="63"/>
      <c r="BM101" s="63"/>
      <c r="BN101" s="63"/>
      <c r="BO101" s="71">
        <f t="shared" si="4"/>
        <v>25486.027397260274</v>
      </c>
      <c r="BP101" s="72"/>
      <c r="BQ101" s="72"/>
      <c r="BR101" s="72"/>
      <c r="BS101" s="72"/>
      <c r="BT101" s="72"/>
      <c r="BU101" s="72"/>
      <c r="BV101" s="7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2">
        <f t="shared" si="5"/>
        <v>211534.02739726027</v>
      </c>
      <c r="CW101" s="62"/>
      <c r="CX101" s="62"/>
      <c r="CY101" s="62"/>
      <c r="CZ101" s="62"/>
      <c r="DA101" s="62"/>
      <c r="DB101" s="62"/>
      <c r="DC101" s="62"/>
      <c r="DD101" s="62"/>
      <c r="DE101" s="64"/>
    </row>
    <row r="102" spans="1:122" s="130" customFormat="1" ht="23.25" customHeight="1" x14ac:dyDescent="0.2">
      <c r="A102" s="55" t="s">
        <v>149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8" t="s">
        <v>150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9" t="s">
        <v>39</v>
      </c>
      <c r="AE102" s="59"/>
      <c r="AF102" s="59"/>
      <c r="AG102" s="60">
        <v>1</v>
      </c>
      <c r="AH102" s="60"/>
      <c r="AI102" s="60"/>
      <c r="AJ102" s="60"/>
      <c r="AK102" s="65">
        <v>15504</v>
      </c>
      <c r="AL102" s="66"/>
      <c r="AM102" s="66"/>
      <c r="AN102" s="66"/>
      <c r="AO102" s="66"/>
      <c r="AP102" s="67"/>
      <c r="AQ102" s="62">
        <f t="shared" si="3"/>
        <v>186048</v>
      </c>
      <c r="AR102" s="62"/>
      <c r="AS102" s="62"/>
      <c r="AT102" s="62"/>
      <c r="AU102" s="62"/>
      <c r="AV102" s="62"/>
      <c r="AW102" s="62"/>
      <c r="AX102" s="62"/>
      <c r="AY102" s="68"/>
      <c r="AZ102" s="69"/>
      <c r="BA102" s="69"/>
      <c r="BB102" s="69"/>
      <c r="BC102" s="69"/>
      <c r="BD102" s="69"/>
      <c r="BE102" s="69"/>
      <c r="BF102" s="70"/>
      <c r="BG102" s="63"/>
      <c r="BH102" s="63"/>
      <c r="BI102" s="63"/>
      <c r="BJ102" s="63"/>
      <c r="BK102" s="63"/>
      <c r="BL102" s="63"/>
      <c r="BM102" s="63"/>
      <c r="BN102" s="63"/>
      <c r="BO102" s="71">
        <f t="shared" si="4"/>
        <v>25486.027397260274</v>
      </c>
      <c r="BP102" s="72"/>
      <c r="BQ102" s="72"/>
      <c r="BR102" s="72"/>
      <c r="BS102" s="72"/>
      <c r="BT102" s="72"/>
      <c r="BU102" s="72"/>
      <c r="BV102" s="7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2">
        <f t="shared" si="5"/>
        <v>211534.02739726027</v>
      </c>
      <c r="CW102" s="62"/>
      <c r="CX102" s="62"/>
      <c r="CY102" s="62"/>
      <c r="CZ102" s="62"/>
      <c r="DA102" s="62"/>
      <c r="DB102" s="62"/>
      <c r="DC102" s="62"/>
      <c r="DD102" s="62"/>
      <c r="DE102" s="64"/>
    </row>
    <row r="103" spans="1:122" s="130" customFormat="1" ht="23.25" customHeight="1" x14ac:dyDescent="0.2">
      <c r="A103" s="55" t="s">
        <v>151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8" t="s">
        <v>152</v>
      </c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9" t="s">
        <v>39</v>
      </c>
      <c r="AE103" s="59"/>
      <c r="AF103" s="59"/>
      <c r="AG103" s="60">
        <v>1</v>
      </c>
      <c r="AH103" s="60"/>
      <c r="AI103" s="60"/>
      <c r="AJ103" s="60"/>
      <c r="AK103" s="65">
        <v>16165</v>
      </c>
      <c r="AL103" s="66"/>
      <c r="AM103" s="66"/>
      <c r="AN103" s="66"/>
      <c r="AO103" s="66"/>
      <c r="AP103" s="67"/>
      <c r="AQ103" s="62">
        <f t="shared" si="3"/>
        <v>193980</v>
      </c>
      <c r="AR103" s="62"/>
      <c r="AS103" s="62"/>
      <c r="AT103" s="62"/>
      <c r="AU103" s="62"/>
      <c r="AV103" s="62"/>
      <c r="AW103" s="62"/>
      <c r="AX103" s="62"/>
      <c r="AY103" s="68"/>
      <c r="AZ103" s="69"/>
      <c r="BA103" s="69"/>
      <c r="BB103" s="69"/>
      <c r="BC103" s="69"/>
      <c r="BD103" s="69"/>
      <c r="BE103" s="69"/>
      <c r="BF103" s="70"/>
      <c r="BG103" s="63"/>
      <c r="BH103" s="63"/>
      <c r="BI103" s="63"/>
      <c r="BJ103" s="63"/>
      <c r="BK103" s="63"/>
      <c r="BL103" s="63"/>
      <c r="BM103" s="63"/>
      <c r="BN103" s="63"/>
      <c r="BO103" s="71">
        <f t="shared" si="4"/>
        <v>26572.60273972603</v>
      </c>
      <c r="BP103" s="72"/>
      <c r="BQ103" s="72"/>
      <c r="BR103" s="72"/>
      <c r="BS103" s="72"/>
      <c r="BT103" s="72"/>
      <c r="BU103" s="72"/>
      <c r="BV103" s="7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2">
        <f t="shared" si="5"/>
        <v>220552.60273972602</v>
      </c>
      <c r="CW103" s="62"/>
      <c r="CX103" s="62"/>
      <c r="CY103" s="62"/>
      <c r="CZ103" s="62"/>
      <c r="DA103" s="62"/>
      <c r="DB103" s="62"/>
      <c r="DC103" s="62"/>
      <c r="DD103" s="62"/>
      <c r="DE103" s="64"/>
    </row>
    <row r="104" spans="1:122" s="130" customFormat="1" ht="23.25" customHeight="1" x14ac:dyDescent="0.2">
      <c r="A104" s="55" t="s">
        <v>153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  <c r="P104" s="58" t="s">
        <v>152</v>
      </c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9" t="s">
        <v>39</v>
      </c>
      <c r="AE104" s="59"/>
      <c r="AF104" s="59"/>
      <c r="AG104" s="60">
        <v>1</v>
      </c>
      <c r="AH104" s="60"/>
      <c r="AI104" s="60"/>
      <c r="AJ104" s="60"/>
      <c r="AK104" s="65">
        <v>15504</v>
      </c>
      <c r="AL104" s="66"/>
      <c r="AM104" s="66"/>
      <c r="AN104" s="66"/>
      <c r="AO104" s="66"/>
      <c r="AP104" s="67"/>
      <c r="AQ104" s="62">
        <f t="shared" si="3"/>
        <v>186048</v>
      </c>
      <c r="AR104" s="62"/>
      <c r="AS104" s="62"/>
      <c r="AT104" s="62"/>
      <c r="AU104" s="62"/>
      <c r="AV104" s="62"/>
      <c r="AW104" s="62"/>
      <c r="AX104" s="62"/>
      <c r="AY104" s="68"/>
      <c r="AZ104" s="69"/>
      <c r="BA104" s="69"/>
      <c r="BB104" s="69"/>
      <c r="BC104" s="69"/>
      <c r="BD104" s="69"/>
      <c r="BE104" s="69"/>
      <c r="BF104" s="70"/>
      <c r="BG104" s="63"/>
      <c r="BH104" s="63"/>
      <c r="BI104" s="63"/>
      <c r="BJ104" s="63"/>
      <c r="BK104" s="63"/>
      <c r="BL104" s="63"/>
      <c r="BM104" s="63"/>
      <c r="BN104" s="63"/>
      <c r="BO104" s="71">
        <f t="shared" si="4"/>
        <v>25486.027397260274</v>
      </c>
      <c r="BP104" s="72"/>
      <c r="BQ104" s="72"/>
      <c r="BR104" s="72"/>
      <c r="BS104" s="72"/>
      <c r="BT104" s="72"/>
      <c r="BU104" s="72"/>
      <c r="BV104" s="7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2">
        <f t="shared" si="5"/>
        <v>211534.02739726027</v>
      </c>
      <c r="CW104" s="62"/>
      <c r="CX104" s="62"/>
      <c r="CY104" s="62"/>
      <c r="CZ104" s="62"/>
      <c r="DA104" s="62"/>
      <c r="DB104" s="62"/>
      <c r="DC104" s="62"/>
      <c r="DD104" s="62"/>
      <c r="DE104" s="64"/>
    </row>
    <row r="105" spans="1:122" s="130" customFormat="1" ht="23.25" customHeight="1" x14ac:dyDescent="0.2">
      <c r="A105" s="55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/>
      <c r="P105" s="58" t="s">
        <v>152</v>
      </c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9" t="s">
        <v>39</v>
      </c>
      <c r="AE105" s="59"/>
      <c r="AF105" s="59"/>
      <c r="AG105" s="60">
        <v>1</v>
      </c>
      <c r="AH105" s="60"/>
      <c r="AI105" s="60"/>
      <c r="AJ105" s="60"/>
      <c r="AK105" s="65">
        <v>9064</v>
      </c>
      <c r="AL105" s="66"/>
      <c r="AM105" s="66"/>
      <c r="AN105" s="66"/>
      <c r="AO105" s="66"/>
      <c r="AP105" s="67"/>
      <c r="AQ105" s="62">
        <f t="shared" si="3"/>
        <v>108768</v>
      </c>
      <c r="AR105" s="62"/>
      <c r="AS105" s="62"/>
      <c r="AT105" s="62"/>
      <c r="AU105" s="62"/>
      <c r="AV105" s="62"/>
      <c r="AW105" s="62"/>
      <c r="AX105" s="62"/>
      <c r="AY105" s="68"/>
      <c r="AZ105" s="69"/>
      <c r="BA105" s="69"/>
      <c r="BB105" s="69"/>
      <c r="BC105" s="69"/>
      <c r="BD105" s="69"/>
      <c r="BE105" s="69"/>
      <c r="BF105" s="70"/>
      <c r="BG105" s="63"/>
      <c r="BH105" s="63"/>
      <c r="BI105" s="63"/>
      <c r="BJ105" s="63"/>
      <c r="BK105" s="63"/>
      <c r="BL105" s="63"/>
      <c r="BM105" s="63"/>
      <c r="BN105" s="63"/>
      <c r="BO105" s="71">
        <f t="shared" si="4"/>
        <v>14899.726027397261</v>
      </c>
      <c r="BP105" s="72"/>
      <c r="BQ105" s="72"/>
      <c r="BR105" s="72"/>
      <c r="BS105" s="72"/>
      <c r="BT105" s="72"/>
      <c r="BU105" s="72"/>
      <c r="BV105" s="7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2">
        <f t="shared" si="5"/>
        <v>123667.72602739726</v>
      </c>
      <c r="CW105" s="62"/>
      <c r="CX105" s="62"/>
      <c r="CY105" s="62"/>
      <c r="CZ105" s="62"/>
      <c r="DA105" s="62"/>
      <c r="DB105" s="62"/>
      <c r="DC105" s="62"/>
      <c r="DD105" s="62"/>
      <c r="DE105" s="64"/>
    </row>
    <row r="106" spans="1:122" s="130" customFormat="1" ht="23.25" customHeight="1" x14ac:dyDescent="0.2">
      <c r="A106" s="55" t="s">
        <v>155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/>
      <c r="P106" s="58" t="s">
        <v>152</v>
      </c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9" t="s">
        <v>39</v>
      </c>
      <c r="AE106" s="59"/>
      <c r="AF106" s="59"/>
      <c r="AG106" s="60">
        <v>1</v>
      </c>
      <c r="AH106" s="60"/>
      <c r="AI106" s="60"/>
      <c r="AJ106" s="60"/>
      <c r="AK106" s="65">
        <v>9064</v>
      </c>
      <c r="AL106" s="66"/>
      <c r="AM106" s="66"/>
      <c r="AN106" s="66"/>
      <c r="AO106" s="66"/>
      <c r="AP106" s="67"/>
      <c r="AQ106" s="62">
        <f t="shared" si="3"/>
        <v>108768</v>
      </c>
      <c r="AR106" s="62"/>
      <c r="AS106" s="62"/>
      <c r="AT106" s="62"/>
      <c r="AU106" s="62"/>
      <c r="AV106" s="62"/>
      <c r="AW106" s="62"/>
      <c r="AX106" s="62"/>
      <c r="AY106" s="68"/>
      <c r="AZ106" s="69"/>
      <c r="BA106" s="69"/>
      <c r="BB106" s="69"/>
      <c r="BC106" s="69"/>
      <c r="BD106" s="69"/>
      <c r="BE106" s="69"/>
      <c r="BF106" s="70"/>
      <c r="BG106" s="63"/>
      <c r="BH106" s="63"/>
      <c r="BI106" s="63"/>
      <c r="BJ106" s="63"/>
      <c r="BK106" s="63"/>
      <c r="BL106" s="63"/>
      <c r="BM106" s="63"/>
      <c r="BN106" s="63"/>
      <c r="BO106" s="71">
        <f t="shared" si="4"/>
        <v>14899.726027397261</v>
      </c>
      <c r="BP106" s="72"/>
      <c r="BQ106" s="72"/>
      <c r="BR106" s="72"/>
      <c r="BS106" s="72"/>
      <c r="BT106" s="72"/>
      <c r="BU106" s="72"/>
      <c r="BV106" s="7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2">
        <f t="shared" si="5"/>
        <v>123667.72602739726</v>
      </c>
      <c r="CW106" s="62"/>
      <c r="CX106" s="62"/>
      <c r="CY106" s="62"/>
      <c r="CZ106" s="62"/>
      <c r="DA106" s="62"/>
      <c r="DB106" s="62"/>
      <c r="DC106" s="62"/>
      <c r="DD106" s="62"/>
      <c r="DE106" s="64"/>
    </row>
    <row r="107" spans="1:122" s="130" customFormat="1" ht="23.25" customHeight="1" x14ac:dyDescent="0.2">
      <c r="A107" s="55" t="s">
        <v>156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58" t="s">
        <v>152</v>
      </c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9" t="s">
        <v>39</v>
      </c>
      <c r="AE107" s="59"/>
      <c r="AF107" s="59"/>
      <c r="AG107" s="60">
        <v>1</v>
      </c>
      <c r="AH107" s="60"/>
      <c r="AI107" s="60"/>
      <c r="AJ107" s="60"/>
      <c r="AK107" s="65">
        <v>15504</v>
      </c>
      <c r="AL107" s="66"/>
      <c r="AM107" s="66"/>
      <c r="AN107" s="66"/>
      <c r="AO107" s="66"/>
      <c r="AP107" s="67"/>
      <c r="AQ107" s="62">
        <f t="shared" si="3"/>
        <v>186048</v>
      </c>
      <c r="AR107" s="62"/>
      <c r="AS107" s="62"/>
      <c r="AT107" s="62"/>
      <c r="AU107" s="62"/>
      <c r="AV107" s="62"/>
      <c r="AW107" s="62"/>
      <c r="AX107" s="62"/>
      <c r="AY107" s="68"/>
      <c r="AZ107" s="69"/>
      <c r="BA107" s="69"/>
      <c r="BB107" s="69"/>
      <c r="BC107" s="69"/>
      <c r="BD107" s="69"/>
      <c r="BE107" s="69"/>
      <c r="BF107" s="70"/>
      <c r="BG107" s="63"/>
      <c r="BH107" s="63"/>
      <c r="BI107" s="63"/>
      <c r="BJ107" s="63"/>
      <c r="BK107" s="63"/>
      <c r="BL107" s="63"/>
      <c r="BM107" s="63"/>
      <c r="BN107" s="63"/>
      <c r="BO107" s="71">
        <f t="shared" si="4"/>
        <v>25486.027397260274</v>
      </c>
      <c r="BP107" s="72"/>
      <c r="BQ107" s="72"/>
      <c r="BR107" s="72"/>
      <c r="BS107" s="72"/>
      <c r="BT107" s="72"/>
      <c r="BU107" s="72"/>
      <c r="BV107" s="7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2">
        <f t="shared" si="5"/>
        <v>211534.02739726027</v>
      </c>
      <c r="CW107" s="62"/>
      <c r="CX107" s="62"/>
      <c r="CY107" s="62"/>
      <c r="CZ107" s="62"/>
      <c r="DA107" s="62"/>
      <c r="DB107" s="62"/>
      <c r="DC107" s="62"/>
      <c r="DD107" s="62"/>
      <c r="DE107" s="64"/>
    </row>
    <row r="108" spans="1:122" s="130" customFormat="1" ht="23.25" customHeight="1" x14ac:dyDescent="0.2">
      <c r="A108" s="55" t="s">
        <v>157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8" t="s">
        <v>152</v>
      </c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9" t="s">
        <v>39</v>
      </c>
      <c r="AE108" s="59"/>
      <c r="AF108" s="59"/>
      <c r="AG108" s="60">
        <v>1</v>
      </c>
      <c r="AH108" s="60"/>
      <c r="AI108" s="60"/>
      <c r="AJ108" s="60"/>
      <c r="AK108" s="65">
        <v>6637</v>
      </c>
      <c r="AL108" s="66"/>
      <c r="AM108" s="66"/>
      <c r="AN108" s="66"/>
      <c r="AO108" s="66"/>
      <c r="AP108" s="67"/>
      <c r="AQ108" s="62">
        <f t="shared" si="3"/>
        <v>79644</v>
      </c>
      <c r="AR108" s="62"/>
      <c r="AS108" s="62"/>
      <c r="AT108" s="62"/>
      <c r="AU108" s="62"/>
      <c r="AV108" s="62"/>
      <c r="AW108" s="62"/>
      <c r="AX108" s="62"/>
      <c r="AY108" s="68"/>
      <c r="AZ108" s="69"/>
      <c r="BA108" s="69"/>
      <c r="BB108" s="69"/>
      <c r="BC108" s="69"/>
      <c r="BD108" s="69"/>
      <c r="BE108" s="69"/>
      <c r="BF108" s="70"/>
      <c r="BG108" s="63"/>
      <c r="BH108" s="63"/>
      <c r="BI108" s="63"/>
      <c r="BJ108" s="63"/>
      <c r="BK108" s="63"/>
      <c r="BL108" s="63"/>
      <c r="BM108" s="63"/>
      <c r="BN108" s="63"/>
      <c r="BO108" s="71">
        <f t="shared" si="4"/>
        <v>10910.13698630137</v>
      </c>
      <c r="BP108" s="72"/>
      <c r="BQ108" s="72"/>
      <c r="BR108" s="72"/>
      <c r="BS108" s="72"/>
      <c r="BT108" s="72"/>
      <c r="BU108" s="72"/>
      <c r="BV108" s="7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2">
        <f t="shared" si="5"/>
        <v>90554.136986301368</v>
      </c>
      <c r="CW108" s="62"/>
      <c r="CX108" s="62"/>
      <c r="CY108" s="62"/>
      <c r="CZ108" s="62"/>
      <c r="DA108" s="62"/>
      <c r="DB108" s="62"/>
      <c r="DC108" s="62"/>
      <c r="DD108" s="62"/>
      <c r="DE108" s="64"/>
    </row>
    <row r="109" spans="1:122" s="130" customFormat="1" ht="23.25" customHeight="1" x14ac:dyDescent="0.2">
      <c r="A109" s="55" t="s">
        <v>158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/>
      <c r="P109" s="58" t="s">
        <v>152</v>
      </c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9" t="s">
        <v>39</v>
      </c>
      <c r="AE109" s="59"/>
      <c r="AF109" s="59"/>
      <c r="AG109" s="60">
        <v>1</v>
      </c>
      <c r="AH109" s="60"/>
      <c r="AI109" s="60"/>
      <c r="AJ109" s="60"/>
      <c r="AK109" s="65">
        <v>6637</v>
      </c>
      <c r="AL109" s="66"/>
      <c r="AM109" s="66"/>
      <c r="AN109" s="66"/>
      <c r="AO109" s="66"/>
      <c r="AP109" s="67"/>
      <c r="AQ109" s="62">
        <f t="shared" si="3"/>
        <v>79644</v>
      </c>
      <c r="AR109" s="62"/>
      <c r="AS109" s="62"/>
      <c r="AT109" s="62"/>
      <c r="AU109" s="62"/>
      <c r="AV109" s="62"/>
      <c r="AW109" s="62"/>
      <c r="AX109" s="62"/>
      <c r="AY109" s="68"/>
      <c r="AZ109" s="69"/>
      <c r="BA109" s="69"/>
      <c r="BB109" s="69"/>
      <c r="BC109" s="69"/>
      <c r="BD109" s="69"/>
      <c r="BE109" s="69"/>
      <c r="BF109" s="70"/>
      <c r="BG109" s="63"/>
      <c r="BH109" s="63"/>
      <c r="BI109" s="63"/>
      <c r="BJ109" s="63"/>
      <c r="BK109" s="63"/>
      <c r="BL109" s="63"/>
      <c r="BM109" s="63"/>
      <c r="BN109" s="63"/>
      <c r="BO109" s="71">
        <f t="shared" si="4"/>
        <v>10910.13698630137</v>
      </c>
      <c r="BP109" s="72"/>
      <c r="BQ109" s="72"/>
      <c r="BR109" s="72"/>
      <c r="BS109" s="72"/>
      <c r="BT109" s="72"/>
      <c r="BU109" s="72"/>
      <c r="BV109" s="7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2">
        <f t="shared" si="5"/>
        <v>90554.136986301368</v>
      </c>
      <c r="CW109" s="62"/>
      <c r="CX109" s="62"/>
      <c r="CY109" s="62"/>
      <c r="CZ109" s="62"/>
      <c r="DA109" s="62"/>
      <c r="DB109" s="62"/>
      <c r="DC109" s="62"/>
      <c r="DD109" s="62"/>
      <c r="DE109" s="64"/>
    </row>
    <row r="110" spans="1:122" s="130" customFormat="1" ht="23.25" customHeight="1" x14ac:dyDescent="0.2">
      <c r="A110" s="55" t="s">
        <v>159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/>
      <c r="P110" s="58" t="s">
        <v>160</v>
      </c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9" t="s">
        <v>39</v>
      </c>
      <c r="AE110" s="59"/>
      <c r="AF110" s="59"/>
      <c r="AG110" s="60">
        <v>1</v>
      </c>
      <c r="AH110" s="60"/>
      <c r="AI110" s="60"/>
      <c r="AJ110" s="60"/>
      <c r="AK110" s="65">
        <v>10302</v>
      </c>
      <c r="AL110" s="66"/>
      <c r="AM110" s="66"/>
      <c r="AN110" s="66"/>
      <c r="AO110" s="66"/>
      <c r="AP110" s="67"/>
      <c r="AQ110" s="62">
        <f t="shared" si="3"/>
        <v>123624</v>
      </c>
      <c r="AR110" s="62"/>
      <c r="AS110" s="62"/>
      <c r="AT110" s="62"/>
      <c r="AU110" s="62"/>
      <c r="AV110" s="62"/>
      <c r="AW110" s="62"/>
      <c r="AX110" s="62"/>
      <c r="AY110" s="68"/>
      <c r="AZ110" s="69"/>
      <c r="BA110" s="69"/>
      <c r="BB110" s="69"/>
      <c r="BC110" s="69"/>
      <c r="BD110" s="69"/>
      <c r="BE110" s="69"/>
      <c r="BF110" s="70"/>
      <c r="BG110" s="63"/>
      <c r="BH110" s="63"/>
      <c r="BI110" s="63"/>
      <c r="BJ110" s="63"/>
      <c r="BK110" s="63"/>
      <c r="BL110" s="63"/>
      <c r="BM110" s="63"/>
      <c r="BN110" s="63"/>
      <c r="BO110" s="71">
        <f t="shared" si="4"/>
        <v>16934.794520547945</v>
      </c>
      <c r="BP110" s="72"/>
      <c r="BQ110" s="72"/>
      <c r="BR110" s="72"/>
      <c r="BS110" s="72"/>
      <c r="BT110" s="72"/>
      <c r="BU110" s="72"/>
      <c r="BV110" s="7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2">
        <f t="shared" si="5"/>
        <v>140558.79452054793</v>
      </c>
      <c r="CW110" s="62"/>
      <c r="CX110" s="62"/>
      <c r="CY110" s="62"/>
      <c r="CZ110" s="62"/>
      <c r="DA110" s="62"/>
      <c r="DB110" s="62"/>
      <c r="DC110" s="62"/>
      <c r="DD110" s="62"/>
      <c r="DE110" s="64"/>
    </row>
    <row r="111" spans="1:122" s="130" customFormat="1" ht="23.25" customHeight="1" x14ac:dyDescent="0.2">
      <c r="A111" s="55" t="s">
        <v>161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58" t="s">
        <v>160</v>
      </c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9" t="s">
        <v>39</v>
      </c>
      <c r="AE111" s="59"/>
      <c r="AF111" s="59"/>
      <c r="AG111" s="60">
        <v>1</v>
      </c>
      <c r="AH111" s="60"/>
      <c r="AI111" s="60"/>
      <c r="AJ111" s="60"/>
      <c r="AK111" s="65">
        <v>10302</v>
      </c>
      <c r="AL111" s="66"/>
      <c r="AM111" s="66"/>
      <c r="AN111" s="66"/>
      <c r="AO111" s="66"/>
      <c r="AP111" s="67"/>
      <c r="AQ111" s="62">
        <f t="shared" si="3"/>
        <v>123624</v>
      </c>
      <c r="AR111" s="62"/>
      <c r="AS111" s="62"/>
      <c r="AT111" s="62"/>
      <c r="AU111" s="62"/>
      <c r="AV111" s="62"/>
      <c r="AW111" s="62"/>
      <c r="AX111" s="62"/>
      <c r="AY111" s="68"/>
      <c r="AZ111" s="69"/>
      <c r="BA111" s="69"/>
      <c r="BB111" s="69"/>
      <c r="BC111" s="69"/>
      <c r="BD111" s="69"/>
      <c r="BE111" s="69"/>
      <c r="BF111" s="70"/>
      <c r="BG111" s="63"/>
      <c r="BH111" s="63"/>
      <c r="BI111" s="63"/>
      <c r="BJ111" s="63"/>
      <c r="BK111" s="63"/>
      <c r="BL111" s="63"/>
      <c r="BM111" s="63"/>
      <c r="BN111" s="63"/>
      <c r="BO111" s="71">
        <f t="shared" si="4"/>
        <v>16934.794520547945</v>
      </c>
      <c r="BP111" s="72"/>
      <c r="BQ111" s="72"/>
      <c r="BR111" s="72"/>
      <c r="BS111" s="72"/>
      <c r="BT111" s="72"/>
      <c r="BU111" s="72"/>
      <c r="BV111" s="7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2">
        <f t="shared" si="5"/>
        <v>140558.79452054793</v>
      </c>
      <c r="CW111" s="62"/>
      <c r="CX111" s="62"/>
      <c r="CY111" s="62"/>
      <c r="CZ111" s="62"/>
      <c r="DA111" s="62"/>
      <c r="DB111" s="62"/>
      <c r="DC111" s="62"/>
      <c r="DD111" s="62"/>
      <c r="DE111" s="64"/>
    </row>
    <row r="112" spans="1:122" s="130" customFormat="1" ht="23.25" customHeight="1" x14ac:dyDescent="0.2">
      <c r="A112" s="55" t="s">
        <v>20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58" t="s">
        <v>160</v>
      </c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9" t="s">
        <v>39</v>
      </c>
      <c r="AE112" s="59"/>
      <c r="AF112" s="59"/>
      <c r="AG112" s="60">
        <v>1</v>
      </c>
      <c r="AH112" s="60"/>
      <c r="AI112" s="60"/>
      <c r="AJ112" s="60"/>
      <c r="AK112" s="65">
        <v>10302</v>
      </c>
      <c r="AL112" s="66"/>
      <c r="AM112" s="66"/>
      <c r="AN112" s="66"/>
      <c r="AO112" s="66"/>
      <c r="AP112" s="67"/>
      <c r="AQ112" s="62">
        <f t="shared" si="3"/>
        <v>123624</v>
      </c>
      <c r="AR112" s="62"/>
      <c r="AS112" s="62"/>
      <c r="AT112" s="62"/>
      <c r="AU112" s="62"/>
      <c r="AV112" s="62"/>
      <c r="AW112" s="62"/>
      <c r="AX112" s="62"/>
      <c r="AY112" s="68"/>
      <c r="AZ112" s="69"/>
      <c r="BA112" s="69"/>
      <c r="BB112" s="69"/>
      <c r="BC112" s="69"/>
      <c r="BD112" s="69"/>
      <c r="BE112" s="69"/>
      <c r="BF112" s="70"/>
      <c r="BG112" s="63"/>
      <c r="BH112" s="63"/>
      <c r="BI112" s="63"/>
      <c r="BJ112" s="63"/>
      <c r="BK112" s="63"/>
      <c r="BL112" s="63"/>
      <c r="BM112" s="63"/>
      <c r="BN112" s="63"/>
      <c r="BO112" s="71">
        <f t="shared" si="4"/>
        <v>16934.794520547945</v>
      </c>
      <c r="BP112" s="72"/>
      <c r="BQ112" s="72"/>
      <c r="BR112" s="72"/>
      <c r="BS112" s="72"/>
      <c r="BT112" s="72"/>
      <c r="BU112" s="72"/>
      <c r="BV112" s="7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2">
        <f t="shared" si="5"/>
        <v>140558.79452054793</v>
      </c>
      <c r="CW112" s="62"/>
      <c r="CX112" s="62"/>
      <c r="CY112" s="62"/>
      <c r="CZ112" s="62"/>
      <c r="DA112" s="62"/>
      <c r="DB112" s="62"/>
      <c r="DC112" s="62"/>
      <c r="DD112" s="62"/>
      <c r="DE112" s="64"/>
    </row>
    <row r="113" spans="1:109" s="130" customFormat="1" ht="23.25" customHeight="1" x14ac:dyDescent="0.2">
      <c r="A113" s="55" t="s">
        <v>22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83" t="s">
        <v>162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5"/>
      <c r="AD113" s="59" t="s">
        <v>39</v>
      </c>
      <c r="AE113" s="59"/>
      <c r="AF113" s="59"/>
      <c r="AG113" s="60">
        <v>1</v>
      </c>
      <c r="AH113" s="60"/>
      <c r="AI113" s="60"/>
      <c r="AJ113" s="60"/>
      <c r="AK113" s="65">
        <v>15504</v>
      </c>
      <c r="AL113" s="66"/>
      <c r="AM113" s="66"/>
      <c r="AN113" s="66"/>
      <c r="AO113" s="66"/>
      <c r="AP113" s="67"/>
      <c r="AQ113" s="62">
        <f t="shared" si="3"/>
        <v>186048</v>
      </c>
      <c r="AR113" s="62"/>
      <c r="AS113" s="62"/>
      <c r="AT113" s="62"/>
      <c r="AU113" s="62"/>
      <c r="AV113" s="62"/>
      <c r="AW113" s="62"/>
      <c r="AX113" s="62"/>
      <c r="AY113" s="68"/>
      <c r="AZ113" s="69"/>
      <c r="BA113" s="69"/>
      <c r="BB113" s="69"/>
      <c r="BC113" s="69"/>
      <c r="BD113" s="69"/>
      <c r="BE113" s="69"/>
      <c r="BF113" s="70"/>
      <c r="BG113" s="63"/>
      <c r="BH113" s="63"/>
      <c r="BI113" s="63"/>
      <c r="BJ113" s="63"/>
      <c r="BK113" s="63"/>
      <c r="BL113" s="63"/>
      <c r="BM113" s="63"/>
      <c r="BN113" s="63"/>
      <c r="BO113" s="71">
        <f t="shared" si="4"/>
        <v>25486.027397260274</v>
      </c>
      <c r="BP113" s="72"/>
      <c r="BQ113" s="72"/>
      <c r="BR113" s="72"/>
      <c r="BS113" s="72"/>
      <c r="BT113" s="72"/>
      <c r="BU113" s="72"/>
      <c r="BV113" s="7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2">
        <f t="shared" si="5"/>
        <v>211534.02739726027</v>
      </c>
      <c r="CW113" s="62"/>
      <c r="CX113" s="62"/>
      <c r="CY113" s="62"/>
      <c r="CZ113" s="62"/>
      <c r="DA113" s="62"/>
      <c r="DB113" s="62"/>
      <c r="DC113" s="62"/>
      <c r="DD113" s="62"/>
      <c r="DE113" s="64"/>
    </row>
    <row r="114" spans="1:109" s="130" customFormat="1" ht="23.25" customHeight="1" x14ac:dyDescent="0.2">
      <c r="A114" s="55" t="s">
        <v>163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/>
      <c r="P114" s="83" t="s">
        <v>162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5"/>
      <c r="AD114" s="59" t="s">
        <v>39</v>
      </c>
      <c r="AE114" s="59"/>
      <c r="AF114" s="59"/>
      <c r="AG114" s="60">
        <v>1</v>
      </c>
      <c r="AH114" s="60"/>
      <c r="AI114" s="60"/>
      <c r="AJ114" s="60"/>
      <c r="AK114" s="65">
        <v>10302</v>
      </c>
      <c r="AL114" s="66"/>
      <c r="AM114" s="66"/>
      <c r="AN114" s="66"/>
      <c r="AO114" s="66"/>
      <c r="AP114" s="67"/>
      <c r="AQ114" s="62">
        <f t="shared" si="3"/>
        <v>123624</v>
      </c>
      <c r="AR114" s="62"/>
      <c r="AS114" s="62"/>
      <c r="AT114" s="62"/>
      <c r="AU114" s="62"/>
      <c r="AV114" s="62"/>
      <c r="AW114" s="62"/>
      <c r="AX114" s="62"/>
      <c r="AY114" s="68"/>
      <c r="AZ114" s="69"/>
      <c r="BA114" s="69"/>
      <c r="BB114" s="69"/>
      <c r="BC114" s="69"/>
      <c r="BD114" s="69"/>
      <c r="BE114" s="69"/>
      <c r="BF114" s="70"/>
      <c r="BG114" s="63"/>
      <c r="BH114" s="63"/>
      <c r="BI114" s="63"/>
      <c r="BJ114" s="63"/>
      <c r="BK114" s="63"/>
      <c r="BL114" s="63"/>
      <c r="BM114" s="63"/>
      <c r="BN114" s="63"/>
      <c r="BO114" s="71">
        <f t="shared" si="4"/>
        <v>16934.794520547945</v>
      </c>
      <c r="BP114" s="72"/>
      <c r="BQ114" s="72"/>
      <c r="BR114" s="72"/>
      <c r="BS114" s="72"/>
      <c r="BT114" s="72"/>
      <c r="BU114" s="72"/>
      <c r="BV114" s="7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2">
        <f t="shared" si="5"/>
        <v>140558.79452054793</v>
      </c>
      <c r="CW114" s="62"/>
      <c r="CX114" s="62"/>
      <c r="CY114" s="62"/>
      <c r="CZ114" s="62"/>
      <c r="DA114" s="62"/>
      <c r="DB114" s="62"/>
      <c r="DC114" s="62"/>
      <c r="DD114" s="62"/>
      <c r="DE114" s="64"/>
    </row>
    <row r="115" spans="1:109" s="130" customFormat="1" ht="23.25" customHeight="1" x14ac:dyDescent="0.2">
      <c r="A115" s="55" t="s">
        <v>164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/>
      <c r="P115" s="58" t="s">
        <v>165</v>
      </c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9" t="s">
        <v>39</v>
      </c>
      <c r="AE115" s="59"/>
      <c r="AF115" s="59"/>
      <c r="AG115" s="60">
        <v>1</v>
      </c>
      <c r="AH115" s="60"/>
      <c r="AI115" s="60"/>
      <c r="AJ115" s="60"/>
      <c r="AK115" s="65">
        <v>10302</v>
      </c>
      <c r="AL115" s="66"/>
      <c r="AM115" s="66"/>
      <c r="AN115" s="66"/>
      <c r="AO115" s="66"/>
      <c r="AP115" s="67"/>
      <c r="AQ115" s="62">
        <f t="shared" si="3"/>
        <v>123624</v>
      </c>
      <c r="AR115" s="62"/>
      <c r="AS115" s="62"/>
      <c r="AT115" s="62"/>
      <c r="AU115" s="62"/>
      <c r="AV115" s="62"/>
      <c r="AW115" s="62"/>
      <c r="AX115" s="62"/>
      <c r="AY115" s="68"/>
      <c r="AZ115" s="69"/>
      <c r="BA115" s="69"/>
      <c r="BB115" s="69"/>
      <c r="BC115" s="69"/>
      <c r="BD115" s="69"/>
      <c r="BE115" s="69"/>
      <c r="BF115" s="70"/>
      <c r="BG115" s="63"/>
      <c r="BH115" s="63"/>
      <c r="BI115" s="63"/>
      <c r="BJ115" s="63"/>
      <c r="BK115" s="63"/>
      <c r="BL115" s="63"/>
      <c r="BM115" s="63"/>
      <c r="BN115" s="63"/>
      <c r="BO115" s="71">
        <f t="shared" si="4"/>
        <v>16934.794520547945</v>
      </c>
      <c r="BP115" s="72"/>
      <c r="BQ115" s="72"/>
      <c r="BR115" s="72"/>
      <c r="BS115" s="72"/>
      <c r="BT115" s="72"/>
      <c r="BU115" s="72"/>
      <c r="BV115" s="7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2">
        <f t="shared" si="5"/>
        <v>140558.79452054793</v>
      </c>
      <c r="CW115" s="62"/>
      <c r="CX115" s="62"/>
      <c r="CY115" s="62"/>
      <c r="CZ115" s="62"/>
      <c r="DA115" s="62"/>
      <c r="DB115" s="62"/>
      <c r="DC115" s="62"/>
      <c r="DD115" s="62"/>
      <c r="DE115" s="64"/>
    </row>
    <row r="116" spans="1:109" s="130" customFormat="1" ht="23.25" customHeight="1" x14ac:dyDescent="0.2">
      <c r="A116" s="55" t="s">
        <v>166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7"/>
      <c r="P116" s="58" t="s">
        <v>165</v>
      </c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9" t="s">
        <v>39</v>
      </c>
      <c r="AE116" s="59"/>
      <c r="AF116" s="59"/>
      <c r="AG116" s="60">
        <v>1</v>
      </c>
      <c r="AH116" s="60"/>
      <c r="AI116" s="60"/>
      <c r="AJ116" s="60"/>
      <c r="AK116" s="65">
        <v>10302</v>
      </c>
      <c r="AL116" s="66"/>
      <c r="AM116" s="66"/>
      <c r="AN116" s="66"/>
      <c r="AO116" s="66"/>
      <c r="AP116" s="67"/>
      <c r="AQ116" s="62">
        <f t="shared" si="3"/>
        <v>123624</v>
      </c>
      <c r="AR116" s="62"/>
      <c r="AS116" s="62"/>
      <c r="AT116" s="62"/>
      <c r="AU116" s="62"/>
      <c r="AV116" s="62"/>
      <c r="AW116" s="62"/>
      <c r="AX116" s="62"/>
      <c r="AY116" s="68"/>
      <c r="AZ116" s="69"/>
      <c r="BA116" s="69"/>
      <c r="BB116" s="69"/>
      <c r="BC116" s="69"/>
      <c r="BD116" s="69"/>
      <c r="BE116" s="69"/>
      <c r="BF116" s="70"/>
      <c r="BG116" s="63"/>
      <c r="BH116" s="63"/>
      <c r="BI116" s="63"/>
      <c r="BJ116" s="63"/>
      <c r="BK116" s="63"/>
      <c r="BL116" s="63"/>
      <c r="BM116" s="63"/>
      <c r="BN116" s="63"/>
      <c r="BO116" s="71">
        <f t="shared" si="4"/>
        <v>16934.794520547945</v>
      </c>
      <c r="BP116" s="72"/>
      <c r="BQ116" s="72"/>
      <c r="BR116" s="72"/>
      <c r="BS116" s="72"/>
      <c r="BT116" s="72"/>
      <c r="BU116" s="72"/>
      <c r="BV116" s="7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2">
        <f t="shared" si="5"/>
        <v>140558.79452054793</v>
      </c>
      <c r="CW116" s="62"/>
      <c r="CX116" s="62"/>
      <c r="CY116" s="62"/>
      <c r="CZ116" s="62"/>
      <c r="DA116" s="62"/>
      <c r="DB116" s="62"/>
      <c r="DC116" s="62"/>
      <c r="DD116" s="62"/>
      <c r="DE116" s="64"/>
    </row>
    <row r="117" spans="1:109" s="130" customFormat="1" ht="23.25" customHeight="1" x14ac:dyDescent="0.2">
      <c r="A117" s="55" t="s">
        <v>167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7"/>
      <c r="P117" s="58" t="s">
        <v>165</v>
      </c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9" t="s">
        <v>39</v>
      </c>
      <c r="AE117" s="59"/>
      <c r="AF117" s="59"/>
      <c r="AG117" s="60">
        <v>1</v>
      </c>
      <c r="AH117" s="60"/>
      <c r="AI117" s="60"/>
      <c r="AJ117" s="60"/>
      <c r="AK117" s="65">
        <v>9807</v>
      </c>
      <c r="AL117" s="66"/>
      <c r="AM117" s="66"/>
      <c r="AN117" s="66"/>
      <c r="AO117" s="66"/>
      <c r="AP117" s="67"/>
      <c r="AQ117" s="62">
        <f t="shared" si="3"/>
        <v>117684</v>
      </c>
      <c r="AR117" s="62"/>
      <c r="AS117" s="62"/>
      <c r="AT117" s="62"/>
      <c r="AU117" s="62"/>
      <c r="AV117" s="62"/>
      <c r="AW117" s="62"/>
      <c r="AX117" s="62"/>
      <c r="AY117" s="68"/>
      <c r="AZ117" s="69"/>
      <c r="BA117" s="69"/>
      <c r="BB117" s="69"/>
      <c r="BC117" s="69"/>
      <c r="BD117" s="69"/>
      <c r="BE117" s="69"/>
      <c r="BF117" s="70"/>
      <c r="BG117" s="63"/>
      <c r="BH117" s="63"/>
      <c r="BI117" s="63"/>
      <c r="BJ117" s="63"/>
      <c r="BK117" s="63"/>
      <c r="BL117" s="63"/>
      <c r="BM117" s="63"/>
      <c r="BN117" s="63"/>
      <c r="BO117" s="71">
        <f t="shared" si="4"/>
        <v>16121.095890410959</v>
      </c>
      <c r="BP117" s="72"/>
      <c r="BQ117" s="72"/>
      <c r="BR117" s="72"/>
      <c r="BS117" s="72"/>
      <c r="BT117" s="72"/>
      <c r="BU117" s="72"/>
      <c r="BV117" s="7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2">
        <f t="shared" si="5"/>
        <v>133805.09589041097</v>
      </c>
      <c r="CW117" s="62"/>
      <c r="CX117" s="62"/>
      <c r="CY117" s="62"/>
      <c r="CZ117" s="62"/>
      <c r="DA117" s="62"/>
      <c r="DB117" s="62"/>
      <c r="DC117" s="62"/>
      <c r="DD117" s="62"/>
      <c r="DE117" s="64"/>
    </row>
    <row r="118" spans="1:109" s="130" customFormat="1" ht="23.25" customHeight="1" x14ac:dyDescent="0.2">
      <c r="A118" s="55" t="s">
        <v>168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58" t="s">
        <v>165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9" t="s">
        <v>39</v>
      </c>
      <c r="AE118" s="59"/>
      <c r="AF118" s="59"/>
      <c r="AG118" s="60">
        <v>2</v>
      </c>
      <c r="AH118" s="60"/>
      <c r="AI118" s="60"/>
      <c r="AJ118" s="60"/>
      <c r="AK118" s="65">
        <v>6893</v>
      </c>
      <c r="AL118" s="66"/>
      <c r="AM118" s="66"/>
      <c r="AN118" s="66"/>
      <c r="AO118" s="66"/>
      <c r="AP118" s="67"/>
      <c r="AQ118" s="62">
        <f t="shared" si="3"/>
        <v>165432</v>
      </c>
      <c r="AR118" s="62"/>
      <c r="AS118" s="62"/>
      <c r="AT118" s="62"/>
      <c r="AU118" s="62"/>
      <c r="AV118" s="62"/>
      <c r="AW118" s="62"/>
      <c r="AX118" s="62"/>
      <c r="AY118" s="68"/>
      <c r="AZ118" s="69"/>
      <c r="BA118" s="69"/>
      <c r="BB118" s="69"/>
      <c r="BC118" s="69"/>
      <c r="BD118" s="69"/>
      <c r="BE118" s="69"/>
      <c r="BF118" s="70"/>
      <c r="BG118" s="63"/>
      <c r="BH118" s="63"/>
      <c r="BI118" s="63"/>
      <c r="BJ118" s="63"/>
      <c r="BK118" s="63"/>
      <c r="BL118" s="63"/>
      <c r="BM118" s="63"/>
      <c r="BN118" s="63"/>
      <c r="BO118" s="71">
        <f t="shared" si="4"/>
        <v>22661.917808219179</v>
      </c>
      <c r="BP118" s="72"/>
      <c r="BQ118" s="72"/>
      <c r="BR118" s="72"/>
      <c r="BS118" s="72"/>
      <c r="BT118" s="72"/>
      <c r="BU118" s="72"/>
      <c r="BV118" s="7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2">
        <f t="shared" si="5"/>
        <v>188093.91780821918</v>
      </c>
      <c r="CW118" s="62"/>
      <c r="CX118" s="62"/>
      <c r="CY118" s="62"/>
      <c r="CZ118" s="62"/>
      <c r="DA118" s="62"/>
      <c r="DB118" s="62"/>
      <c r="DC118" s="62"/>
      <c r="DD118" s="62"/>
      <c r="DE118" s="64"/>
    </row>
    <row r="119" spans="1:109" s="130" customFormat="1" ht="23.25" customHeight="1" x14ac:dyDescent="0.2">
      <c r="A119" s="55" t="s">
        <v>169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7"/>
      <c r="P119" s="58" t="s">
        <v>165</v>
      </c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9" t="s">
        <v>39</v>
      </c>
      <c r="AE119" s="59"/>
      <c r="AF119" s="59"/>
      <c r="AG119" s="60">
        <v>1</v>
      </c>
      <c r="AH119" s="60"/>
      <c r="AI119" s="60"/>
      <c r="AJ119" s="60"/>
      <c r="AK119" s="65">
        <v>6427</v>
      </c>
      <c r="AL119" s="66"/>
      <c r="AM119" s="66"/>
      <c r="AN119" s="66"/>
      <c r="AO119" s="66"/>
      <c r="AP119" s="67"/>
      <c r="AQ119" s="62">
        <f t="shared" si="3"/>
        <v>77124</v>
      </c>
      <c r="AR119" s="62"/>
      <c r="AS119" s="62"/>
      <c r="AT119" s="62"/>
      <c r="AU119" s="62"/>
      <c r="AV119" s="62"/>
      <c r="AW119" s="62"/>
      <c r="AX119" s="62"/>
      <c r="AY119" s="68"/>
      <c r="AZ119" s="69"/>
      <c r="BA119" s="69"/>
      <c r="BB119" s="69"/>
      <c r="BC119" s="69"/>
      <c r="BD119" s="69"/>
      <c r="BE119" s="69"/>
      <c r="BF119" s="70"/>
      <c r="BG119" s="63"/>
      <c r="BH119" s="63"/>
      <c r="BI119" s="63"/>
      <c r="BJ119" s="63"/>
      <c r="BK119" s="63"/>
      <c r="BL119" s="63"/>
      <c r="BM119" s="63"/>
      <c r="BN119" s="63"/>
      <c r="BO119" s="71">
        <f t="shared" si="4"/>
        <v>10564.931506849316</v>
      </c>
      <c r="BP119" s="72"/>
      <c r="BQ119" s="72"/>
      <c r="BR119" s="72"/>
      <c r="BS119" s="72"/>
      <c r="BT119" s="72"/>
      <c r="BU119" s="72"/>
      <c r="BV119" s="7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2">
        <f t="shared" si="5"/>
        <v>87688.931506849316</v>
      </c>
      <c r="CW119" s="62"/>
      <c r="CX119" s="62"/>
      <c r="CY119" s="62"/>
      <c r="CZ119" s="62"/>
      <c r="DA119" s="62"/>
      <c r="DB119" s="62"/>
      <c r="DC119" s="62"/>
      <c r="DD119" s="62"/>
      <c r="DE119" s="64"/>
    </row>
    <row r="120" spans="1:109" s="130" customFormat="1" ht="23.25" customHeight="1" x14ac:dyDescent="0.2">
      <c r="A120" s="55" t="s">
        <v>170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58" t="s">
        <v>165</v>
      </c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9" t="s">
        <v>39</v>
      </c>
      <c r="AE120" s="59"/>
      <c r="AF120" s="59"/>
      <c r="AG120" s="60">
        <v>1</v>
      </c>
      <c r="AH120" s="60"/>
      <c r="AI120" s="60"/>
      <c r="AJ120" s="60"/>
      <c r="AK120" s="65">
        <v>14181</v>
      </c>
      <c r="AL120" s="66"/>
      <c r="AM120" s="66"/>
      <c r="AN120" s="66"/>
      <c r="AO120" s="66"/>
      <c r="AP120" s="67"/>
      <c r="AQ120" s="62">
        <f t="shared" si="3"/>
        <v>170172</v>
      </c>
      <c r="AR120" s="62"/>
      <c r="AS120" s="62"/>
      <c r="AT120" s="62"/>
      <c r="AU120" s="62"/>
      <c r="AV120" s="62"/>
      <c r="AW120" s="62"/>
      <c r="AX120" s="62"/>
      <c r="AY120" s="68"/>
      <c r="AZ120" s="69"/>
      <c r="BA120" s="69"/>
      <c r="BB120" s="69"/>
      <c r="BC120" s="69"/>
      <c r="BD120" s="69"/>
      <c r="BE120" s="69"/>
      <c r="BF120" s="70"/>
      <c r="BG120" s="63"/>
      <c r="BH120" s="63"/>
      <c r="BI120" s="63"/>
      <c r="BJ120" s="63"/>
      <c r="BK120" s="63"/>
      <c r="BL120" s="63"/>
      <c r="BM120" s="63"/>
      <c r="BN120" s="63"/>
      <c r="BO120" s="71">
        <f t="shared" si="4"/>
        <v>23311.232876712329</v>
      </c>
      <c r="BP120" s="72"/>
      <c r="BQ120" s="72"/>
      <c r="BR120" s="72"/>
      <c r="BS120" s="72"/>
      <c r="BT120" s="72"/>
      <c r="BU120" s="72"/>
      <c r="BV120" s="7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2">
        <f t="shared" si="5"/>
        <v>193483.23287671234</v>
      </c>
      <c r="CW120" s="62"/>
      <c r="CX120" s="62"/>
      <c r="CY120" s="62"/>
      <c r="CZ120" s="62"/>
      <c r="DA120" s="62"/>
      <c r="DB120" s="62"/>
      <c r="DC120" s="62"/>
      <c r="DD120" s="62"/>
      <c r="DE120" s="64"/>
    </row>
    <row r="121" spans="1:109" s="130" customFormat="1" ht="23.25" customHeight="1" x14ac:dyDescent="0.2">
      <c r="A121" s="55" t="s">
        <v>171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7"/>
      <c r="P121" s="58" t="s">
        <v>165</v>
      </c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9" t="s">
        <v>39</v>
      </c>
      <c r="AE121" s="59"/>
      <c r="AF121" s="59"/>
      <c r="AG121" s="60">
        <v>1</v>
      </c>
      <c r="AH121" s="60"/>
      <c r="AI121" s="60"/>
      <c r="AJ121" s="60"/>
      <c r="AK121" s="65">
        <v>9064</v>
      </c>
      <c r="AL121" s="66"/>
      <c r="AM121" s="66"/>
      <c r="AN121" s="66"/>
      <c r="AO121" s="66"/>
      <c r="AP121" s="67"/>
      <c r="AQ121" s="62">
        <f t="shared" si="3"/>
        <v>108768</v>
      </c>
      <c r="AR121" s="62"/>
      <c r="AS121" s="62"/>
      <c r="AT121" s="62"/>
      <c r="AU121" s="62"/>
      <c r="AV121" s="62"/>
      <c r="AW121" s="62"/>
      <c r="AX121" s="62"/>
      <c r="AY121" s="68"/>
      <c r="AZ121" s="69"/>
      <c r="BA121" s="69"/>
      <c r="BB121" s="69"/>
      <c r="BC121" s="69"/>
      <c r="BD121" s="69"/>
      <c r="BE121" s="69"/>
      <c r="BF121" s="70"/>
      <c r="BG121" s="63"/>
      <c r="BH121" s="63"/>
      <c r="BI121" s="63"/>
      <c r="BJ121" s="63"/>
      <c r="BK121" s="63"/>
      <c r="BL121" s="63"/>
      <c r="BM121" s="63"/>
      <c r="BN121" s="63"/>
      <c r="BO121" s="71">
        <f t="shared" si="4"/>
        <v>14899.726027397261</v>
      </c>
      <c r="BP121" s="72"/>
      <c r="BQ121" s="72"/>
      <c r="BR121" s="72"/>
      <c r="BS121" s="72"/>
      <c r="BT121" s="72"/>
      <c r="BU121" s="72"/>
      <c r="BV121" s="7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2">
        <f t="shared" si="5"/>
        <v>123667.72602739726</v>
      </c>
      <c r="CW121" s="62"/>
      <c r="CX121" s="62"/>
      <c r="CY121" s="62"/>
      <c r="CZ121" s="62"/>
      <c r="DA121" s="62"/>
      <c r="DB121" s="62"/>
      <c r="DC121" s="62"/>
      <c r="DD121" s="62"/>
      <c r="DE121" s="64"/>
    </row>
    <row r="122" spans="1:109" s="130" customFormat="1" ht="23.25" customHeight="1" x14ac:dyDescent="0.2">
      <c r="A122" s="55" t="s">
        <v>172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58" t="s">
        <v>165</v>
      </c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9" t="s">
        <v>39</v>
      </c>
      <c r="AE122" s="59"/>
      <c r="AF122" s="59"/>
      <c r="AG122" s="60">
        <v>1</v>
      </c>
      <c r="AH122" s="60"/>
      <c r="AI122" s="60"/>
      <c r="AJ122" s="60"/>
      <c r="AK122" s="65">
        <v>7400</v>
      </c>
      <c r="AL122" s="66"/>
      <c r="AM122" s="66"/>
      <c r="AN122" s="66"/>
      <c r="AO122" s="66"/>
      <c r="AP122" s="67"/>
      <c r="AQ122" s="62">
        <f t="shared" si="3"/>
        <v>88800</v>
      </c>
      <c r="AR122" s="62"/>
      <c r="AS122" s="62"/>
      <c r="AT122" s="62"/>
      <c r="AU122" s="62"/>
      <c r="AV122" s="62"/>
      <c r="AW122" s="62"/>
      <c r="AX122" s="62"/>
      <c r="AY122" s="68"/>
      <c r="AZ122" s="69"/>
      <c r="BA122" s="69"/>
      <c r="BB122" s="69"/>
      <c r="BC122" s="69"/>
      <c r="BD122" s="69"/>
      <c r="BE122" s="69"/>
      <c r="BF122" s="70"/>
      <c r="BG122" s="63"/>
      <c r="BH122" s="63"/>
      <c r="BI122" s="63"/>
      <c r="BJ122" s="63"/>
      <c r="BK122" s="63"/>
      <c r="BL122" s="63"/>
      <c r="BM122" s="63"/>
      <c r="BN122" s="63"/>
      <c r="BO122" s="71">
        <f t="shared" si="4"/>
        <v>12164.383561643835</v>
      </c>
      <c r="BP122" s="72"/>
      <c r="BQ122" s="72"/>
      <c r="BR122" s="72"/>
      <c r="BS122" s="72"/>
      <c r="BT122" s="72"/>
      <c r="BU122" s="72"/>
      <c r="BV122" s="7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2">
        <f t="shared" si="5"/>
        <v>100964.38356164383</v>
      </c>
      <c r="CW122" s="62"/>
      <c r="CX122" s="62"/>
      <c r="CY122" s="62"/>
      <c r="CZ122" s="62"/>
      <c r="DA122" s="62"/>
      <c r="DB122" s="62"/>
      <c r="DC122" s="62"/>
      <c r="DD122" s="62"/>
      <c r="DE122" s="64"/>
    </row>
    <row r="123" spans="1:109" s="130" customFormat="1" ht="23.25" customHeight="1" x14ac:dyDescent="0.2">
      <c r="A123" s="55" t="s">
        <v>173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/>
      <c r="P123" s="58" t="s">
        <v>165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9" t="s">
        <v>39</v>
      </c>
      <c r="AE123" s="59"/>
      <c r="AF123" s="59"/>
      <c r="AG123" s="60">
        <v>1</v>
      </c>
      <c r="AH123" s="60"/>
      <c r="AI123" s="60"/>
      <c r="AJ123" s="60"/>
      <c r="AK123" s="65">
        <v>9312</v>
      </c>
      <c r="AL123" s="66"/>
      <c r="AM123" s="66"/>
      <c r="AN123" s="66"/>
      <c r="AO123" s="66"/>
      <c r="AP123" s="67"/>
      <c r="AQ123" s="62">
        <f t="shared" si="3"/>
        <v>111744</v>
      </c>
      <c r="AR123" s="62"/>
      <c r="AS123" s="62"/>
      <c r="AT123" s="62"/>
      <c r="AU123" s="62"/>
      <c r="AV123" s="62"/>
      <c r="AW123" s="62"/>
      <c r="AX123" s="62"/>
      <c r="AY123" s="68"/>
      <c r="AZ123" s="69"/>
      <c r="BA123" s="69"/>
      <c r="BB123" s="69"/>
      <c r="BC123" s="69"/>
      <c r="BD123" s="69"/>
      <c r="BE123" s="69"/>
      <c r="BF123" s="70"/>
      <c r="BG123" s="63"/>
      <c r="BH123" s="63"/>
      <c r="BI123" s="63"/>
      <c r="BJ123" s="63"/>
      <c r="BK123" s="63"/>
      <c r="BL123" s="63"/>
      <c r="BM123" s="63"/>
      <c r="BN123" s="63"/>
      <c r="BO123" s="71">
        <f t="shared" si="4"/>
        <v>15307.397260273972</v>
      </c>
      <c r="BP123" s="72"/>
      <c r="BQ123" s="72"/>
      <c r="BR123" s="72"/>
      <c r="BS123" s="72"/>
      <c r="BT123" s="72"/>
      <c r="BU123" s="72"/>
      <c r="BV123" s="7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2">
        <f t="shared" si="5"/>
        <v>127051.39726027397</v>
      </c>
      <c r="CW123" s="62"/>
      <c r="CX123" s="62"/>
      <c r="CY123" s="62"/>
      <c r="CZ123" s="62"/>
      <c r="DA123" s="62"/>
      <c r="DB123" s="62"/>
      <c r="DC123" s="62"/>
      <c r="DD123" s="62"/>
      <c r="DE123" s="64"/>
    </row>
    <row r="124" spans="1:109" s="130" customFormat="1" ht="23.25" customHeight="1" x14ac:dyDescent="0.2">
      <c r="A124" s="55" t="s">
        <v>174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7"/>
      <c r="P124" s="58" t="s">
        <v>165</v>
      </c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9" t="s">
        <v>39</v>
      </c>
      <c r="AE124" s="59"/>
      <c r="AF124" s="59"/>
      <c r="AG124" s="60">
        <v>1</v>
      </c>
      <c r="AH124" s="60"/>
      <c r="AI124" s="60"/>
      <c r="AJ124" s="60"/>
      <c r="AK124" s="65">
        <v>11571</v>
      </c>
      <c r="AL124" s="66"/>
      <c r="AM124" s="66"/>
      <c r="AN124" s="66"/>
      <c r="AO124" s="66"/>
      <c r="AP124" s="67"/>
      <c r="AQ124" s="62">
        <f t="shared" si="3"/>
        <v>138852</v>
      </c>
      <c r="AR124" s="62"/>
      <c r="AS124" s="62"/>
      <c r="AT124" s="62"/>
      <c r="AU124" s="62"/>
      <c r="AV124" s="62"/>
      <c r="AW124" s="62"/>
      <c r="AX124" s="62"/>
      <c r="AY124" s="68"/>
      <c r="AZ124" s="69"/>
      <c r="BA124" s="69"/>
      <c r="BB124" s="69"/>
      <c r="BC124" s="69"/>
      <c r="BD124" s="69"/>
      <c r="BE124" s="69"/>
      <c r="BF124" s="70"/>
      <c r="BG124" s="63"/>
      <c r="BH124" s="63"/>
      <c r="BI124" s="63"/>
      <c r="BJ124" s="63"/>
      <c r="BK124" s="63"/>
      <c r="BL124" s="63"/>
      <c r="BM124" s="63"/>
      <c r="BN124" s="63"/>
      <c r="BO124" s="71">
        <f t="shared" si="4"/>
        <v>19020.821917808222</v>
      </c>
      <c r="BP124" s="72"/>
      <c r="BQ124" s="72"/>
      <c r="BR124" s="72"/>
      <c r="BS124" s="72"/>
      <c r="BT124" s="72"/>
      <c r="BU124" s="72"/>
      <c r="BV124" s="7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2">
        <f t="shared" si="5"/>
        <v>157872.82191780821</v>
      </c>
      <c r="CW124" s="62"/>
      <c r="CX124" s="62"/>
      <c r="CY124" s="62"/>
      <c r="CZ124" s="62"/>
      <c r="DA124" s="62"/>
      <c r="DB124" s="62"/>
      <c r="DC124" s="62"/>
      <c r="DD124" s="62"/>
      <c r="DE124" s="64"/>
    </row>
    <row r="125" spans="1:109" s="130" customFormat="1" ht="23.25" customHeight="1" x14ac:dyDescent="0.2">
      <c r="A125" s="55" t="s">
        <v>175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58" t="s">
        <v>165</v>
      </c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9" t="s">
        <v>39</v>
      </c>
      <c r="AE125" s="59"/>
      <c r="AF125" s="59"/>
      <c r="AG125" s="60">
        <v>1</v>
      </c>
      <c r="AH125" s="60"/>
      <c r="AI125" s="60"/>
      <c r="AJ125" s="60"/>
      <c r="AK125" s="65">
        <v>6608</v>
      </c>
      <c r="AL125" s="66"/>
      <c r="AM125" s="66"/>
      <c r="AN125" s="66"/>
      <c r="AO125" s="66"/>
      <c r="AP125" s="67"/>
      <c r="AQ125" s="62">
        <f t="shared" si="3"/>
        <v>79296</v>
      </c>
      <c r="AR125" s="62"/>
      <c r="AS125" s="62"/>
      <c r="AT125" s="62"/>
      <c r="AU125" s="62"/>
      <c r="AV125" s="62"/>
      <c r="AW125" s="62"/>
      <c r="AX125" s="62"/>
      <c r="AY125" s="68"/>
      <c r="AZ125" s="69"/>
      <c r="BA125" s="69"/>
      <c r="BB125" s="69"/>
      <c r="BC125" s="69"/>
      <c r="BD125" s="69"/>
      <c r="BE125" s="69"/>
      <c r="BF125" s="70"/>
      <c r="BG125" s="63"/>
      <c r="BH125" s="63"/>
      <c r="BI125" s="63"/>
      <c r="BJ125" s="63"/>
      <c r="BK125" s="63"/>
      <c r="BL125" s="63"/>
      <c r="BM125" s="63"/>
      <c r="BN125" s="63"/>
      <c r="BO125" s="71">
        <f t="shared" si="4"/>
        <v>10862.465753424658</v>
      </c>
      <c r="BP125" s="72"/>
      <c r="BQ125" s="72"/>
      <c r="BR125" s="72"/>
      <c r="BS125" s="72"/>
      <c r="BT125" s="72"/>
      <c r="BU125" s="72"/>
      <c r="BV125" s="7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2">
        <f t="shared" si="5"/>
        <v>90158.465753424651</v>
      </c>
      <c r="CW125" s="62"/>
      <c r="CX125" s="62"/>
      <c r="CY125" s="62"/>
      <c r="CZ125" s="62"/>
      <c r="DA125" s="62"/>
      <c r="DB125" s="62"/>
      <c r="DC125" s="62"/>
      <c r="DD125" s="62"/>
      <c r="DE125" s="64"/>
    </row>
    <row r="126" spans="1:109" s="130" customFormat="1" ht="23.25" customHeight="1" x14ac:dyDescent="0.2">
      <c r="A126" s="55" t="s">
        <v>176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/>
      <c r="P126" s="58" t="s">
        <v>165</v>
      </c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9" t="s">
        <v>39</v>
      </c>
      <c r="AE126" s="59"/>
      <c r="AF126" s="59"/>
      <c r="AG126" s="60">
        <v>1</v>
      </c>
      <c r="AH126" s="60"/>
      <c r="AI126" s="60"/>
      <c r="AJ126" s="60"/>
      <c r="AK126" s="65">
        <v>4717</v>
      </c>
      <c r="AL126" s="66"/>
      <c r="AM126" s="66"/>
      <c r="AN126" s="66"/>
      <c r="AO126" s="66"/>
      <c r="AP126" s="67"/>
      <c r="AQ126" s="62">
        <f t="shared" si="3"/>
        <v>56604</v>
      </c>
      <c r="AR126" s="62"/>
      <c r="AS126" s="62"/>
      <c r="AT126" s="62"/>
      <c r="AU126" s="62"/>
      <c r="AV126" s="62"/>
      <c r="AW126" s="62"/>
      <c r="AX126" s="62"/>
      <c r="AY126" s="68"/>
      <c r="AZ126" s="69"/>
      <c r="BA126" s="69"/>
      <c r="BB126" s="69"/>
      <c r="BC126" s="69"/>
      <c r="BD126" s="69"/>
      <c r="BE126" s="69"/>
      <c r="BF126" s="70"/>
      <c r="BG126" s="63"/>
      <c r="BH126" s="63"/>
      <c r="BI126" s="63"/>
      <c r="BJ126" s="63"/>
      <c r="BK126" s="63"/>
      <c r="BL126" s="63"/>
      <c r="BM126" s="63"/>
      <c r="BN126" s="63"/>
      <c r="BO126" s="71">
        <f t="shared" si="4"/>
        <v>7753.9726027397264</v>
      </c>
      <c r="BP126" s="72"/>
      <c r="BQ126" s="72"/>
      <c r="BR126" s="72"/>
      <c r="BS126" s="72"/>
      <c r="BT126" s="72"/>
      <c r="BU126" s="72"/>
      <c r="BV126" s="7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2">
        <f t="shared" si="5"/>
        <v>64357.972602739726</v>
      </c>
      <c r="CW126" s="62"/>
      <c r="CX126" s="62"/>
      <c r="CY126" s="62"/>
      <c r="CZ126" s="62"/>
      <c r="DA126" s="62"/>
      <c r="DB126" s="62"/>
      <c r="DC126" s="62"/>
      <c r="DD126" s="62"/>
      <c r="DE126" s="64"/>
    </row>
    <row r="127" spans="1:109" s="130" customFormat="1" ht="23.25" customHeight="1" x14ac:dyDescent="0.2">
      <c r="A127" s="55" t="s">
        <v>177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/>
      <c r="P127" s="58" t="s">
        <v>165</v>
      </c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9" t="s">
        <v>39</v>
      </c>
      <c r="AE127" s="59"/>
      <c r="AF127" s="59"/>
      <c r="AG127" s="60">
        <v>1</v>
      </c>
      <c r="AH127" s="60"/>
      <c r="AI127" s="60"/>
      <c r="AJ127" s="60"/>
      <c r="AK127" s="65">
        <v>4001</v>
      </c>
      <c r="AL127" s="66"/>
      <c r="AM127" s="66"/>
      <c r="AN127" s="66"/>
      <c r="AO127" s="66"/>
      <c r="AP127" s="67"/>
      <c r="AQ127" s="62">
        <f t="shared" si="3"/>
        <v>48012</v>
      </c>
      <c r="AR127" s="62"/>
      <c r="AS127" s="62"/>
      <c r="AT127" s="62"/>
      <c r="AU127" s="62"/>
      <c r="AV127" s="62"/>
      <c r="AW127" s="62"/>
      <c r="AX127" s="62"/>
      <c r="AY127" s="68"/>
      <c r="AZ127" s="69"/>
      <c r="BA127" s="69"/>
      <c r="BB127" s="69"/>
      <c r="BC127" s="69"/>
      <c r="BD127" s="69"/>
      <c r="BE127" s="69"/>
      <c r="BF127" s="70"/>
      <c r="BG127" s="63"/>
      <c r="BH127" s="63"/>
      <c r="BI127" s="63"/>
      <c r="BJ127" s="63"/>
      <c r="BK127" s="63"/>
      <c r="BL127" s="63"/>
      <c r="BM127" s="63"/>
      <c r="BN127" s="63"/>
      <c r="BO127" s="71">
        <f t="shared" si="4"/>
        <v>6576.9863013698623</v>
      </c>
      <c r="BP127" s="72"/>
      <c r="BQ127" s="72"/>
      <c r="BR127" s="72"/>
      <c r="BS127" s="72"/>
      <c r="BT127" s="72"/>
      <c r="BU127" s="72"/>
      <c r="BV127" s="7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2">
        <f t="shared" si="5"/>
        <v>54588.986301369863</v>
      </c>
      <c r="CW127" s="62"/>
      <c r="CX127" s="62"/>
      <c r="CY127" s="62"/>
      <c r="CZ127" s="62"/>
      <c r="DA127" s="62"/>
      <c r="DB127" s="62"/>
      <c r="DC127" s="62"/>
      <c r="DD127" s="62"/>
      <c r="DE127" s="64"/>
    </row>
    <row r="128" spans="1:109" s="130" customFormat="1" ht="23.25" customHeight="1" x14ac:dyDescent="0.2">
      <c r="A128" s="55" t="s">
        <v>178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/>
      <c r="P128" s="58" t="s">
        <v>165</v>
      </c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9" t="s">
        <v>39</v>
      </c>
      <c r="AE128" s="59"/>
      <c r="AF128" s="59"/>
      <c r="AG128" s="60">
        <v>1</v>
      </c>
      <c r="AH128" s="60"/>
      <c r="AI128" s="60"/>
      <c r="AJ128" s="60"/>
      <c r="AK128" s="65">
        <v>10936</v>
      </c>
      <c r="AL128" s="66"/>
      <c r="AM128" s="66"/>
      <c r="AN128" s="66"/>
      <c r="AO128" s="66"/>
      <c r="AP128" s="67"/>
      <c r="AQ128" s="62">
        <f t="shared" si="3"/>
        <v>131232</v>
      </c>
      <c r="AR128" s="62"/>
      <c r="AS128" s="62"/>
      <c r="AT128" s="62"/>
      <c r="AU128" s="62"/>
      <c r="AV128" s="62"/>
      <c r="AW128" s="62"/>
      <c r="AX128" s="62"/>
      <c r="AY128" s="68"/>
      <c r="AZ128" s="69"/>
      <c r="BA128" s="69"/>
      <c r="BB128" s="69"/>
      <c r="BC128" s="69"/>
      <c r="BD128" s="69"/>
      <c r="BE128" s="69"/>
      <c r="BF128" s="70"/>
      <c r="BG128" s="63"/>
      <c r="BH128" s="63"/>
      <c r="BI128" s="63"/>
      <c r="BJ128" s="63"/>
      <c r="BK128" s="63"/>
      <c r="BL128" s="63"/>
      <c r="BM128" s="63"/>
      <c r="BN128" s="63"/>
      <c r="BO128" s="71">
        <f t="shared" si="4"/>
        <v>17976.986301369863</v>
      </c>
      <c r="BP128" s="72"/>
      <c r="BQ128" s="72"/>
      <c r="BR128" s="72"/>
      <c r="BS128" s="72"/>
      <c r="BT128" s="72"/>
      <c r="BU128" s="72"/>
      <c r="BV128" s="7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2">
        <f t="shared" si="5"/>
        <v>149208.98630136985</v>
      </c>
      <c r="CW128" s="62"/>
      <c r="CX128" s="62"/>
      <c r="CY128" s="62"/>
      <c r="CZ128" s="62"/>
      <c r="DA128" s="62"/>
      <c r="DB128" s="62"/>
      <c r="DC128" s="62"/>
      <c r="DD128" s="62"/>
      <c r="DE128" s="64"/>
    </row>
    <row r="129" spans="1:109" s="130" customFormat="1" ht="23.25" customHeight="1" x14ac:dyDescent="0.2">
      <c r="A129" s="55" t="s">
        <v>179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  <c r="P129" s="58" t="s">
        <v>165</v>
      </c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9" t="s">
        <v>39</v>
      </c>
      <c r="AE129" s="59"/>
      <c r="AF129" s="59"/>
      <c r="AG129" s="60">
        <v>1</v>
      </c>
      <c r="AH129" s="60"/>
      <c r="AI129" s="60"/>
      <c r="AJ129" s="60"/>
      <c r="AK129" s="65">
        <v>5836</v>
      </c>
      <c r="AL129" s="66"/>
      <c r="AM129" s="66"/>
      <c r="AN129" s="66"/>
      <c r="AO129" s="66"/>
      <c r="AP129" s="67"/>
      <c r="AQ129" s="62">
        <f t="shared" si="3"/>
        <v>70032</v>
      </c>
      <c r="AR129" s="62"/>
      <c r="AS129" s="62"/>
      <c r="AT129" s="62"/>
      <c r="AU129" s="62"/>
      <c r="AV129" s="62"/>
      <c r="AW129" s="62"/>
      <c r="AX129" s="62"/>
      <c r="AY129" s="68"/>
      <c r="AZ129" s="69"/>
      <c r="BA129" s="69"/>
      <c r="BB129" s="69"/>
      <c r="BC129" s="69"/>
      <c r="BD129" s="69"/>
      <c r="BE129" s="69"/>
      <c r="BF129" s="70"/>
      <c r="BG129" s="63"/>
      <c r="BH129" s="63"/>
      <c r="BI129" s="63"/>
      <c r="BJ129" s="63"/>
      <c r="BK129" s="63"/>
      <c r="BL129" s="63"/>
      <c r="BM129" s="63"/>
      <c r="BN129" s="63"/>
      <c r="BO129" s="71">
        <f t="shared" si="4"/>
        <v>9593.4246575342477</v>
      </c>
      <c r="BP129" s="72"/>
      <c r="BQ129" s="72"/>
      <c r="BR129" s="72"/>
      <c r="BS129" s="72"/>
      <c r="BT129" s="72"/>
      <c r="BU129" s="72"/>
      <c r="BV129" s="7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2">
        <f t="shared" si="5"/>
        <v>79625.424657534255</v>
      </c>
      <c r="CW129" s="62"/>
      <c r="CX129" s="62"/>
      <c r="CY129" s="62"/>
      <c r="CZ129" s="62"/>
      <c r="DA129" s="62"/>
      <c r="DB129" s="62"/>
      <c r="DC129" s="62"/>
      <c r="DD129" s="62"/>
      <c r="DE129" s="64"/>
    </row>
    <row r="130" spans="1:109" s="130" customFormat="1" ht="23.25" customHeight="1" x14ac:dyDescent="0.2">
      <c r="A130" s="55" t="s">
        <v>180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/>
      <c r="P130" s="58" t="s">
        <v>165</v>
      </c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9" t="s">
        <v>39</v>
      </c>
      <c r="AE130" s="59"/>
      <c r="AF130" s="59"/>
      <c r="AG130" s="60">
        <v>1</v>
      </c>
      <c r="AH130" s="60"/>
      <c r="AI130" s="60"/>
      <c r="AJ130" s="60"/>
      <c r="AK130" s="65">
        <v>4717</v>
      </c>
      <c r="AL130" s="66"/>
      <c r="AM130" s="66"/>
      <c r="AN130" s="66"/>
      <c r="AO130" s="66"/>
      <c r="AP130" s="67"/>
      <c r="AQ130" s="62">
        <f t="shared" si="3"/>
        <v>56604</v>
      </c>
      <c r="AR130" s="62"/>
      <c r="AS130" s="62"/>
      <c r="AT130" s="62"/>
      <c r="AU130" s="62"/>
      <c r="AV130" s="62"/>
      <c r="AW130" s="62"/>
      <c r="AX130" s="62"/>
      <c r="AY130" s="68"/>
      <c r="AZ130" s="69"/>
      <c r="BA130" s="69"/>
      <c r="BB130" s="69"/>
      <c r="BC130" s="69"/>
      <c r="BD130" s="69"/>
      <c r="BE130" s="69"/>
      <c r="BF130" s="70"/>
      <c r="BG130" s="63"/>
      <c r="BH130" s="63"/>
      <c r="BI130" s="63"/>
      <c r="BJ130" s="63"/>
      <c r="BK130" s="63"/>
      <c r="BL130" s="63"/>
      <c r="BM130" s="63"/>
      <c r="BN130" s="63"/>
      <c r="BO130" s="71">
        <f t="shared" si="4"/>
        <v>7753.9726027397264</v>
      </c>
      <c r="BP130" s="72"/>
      <c r="BQ130" s="72"/>
      <c r="BR130" s="72"/>
      <c r="BS130" s="72"/>
      <c r="BT130" s="72"/>
      <c r="BU130" s="72"/>
      <c r="BV130" s="7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2">
        <f t="shared" si="5"/>
        <v>64357.972602739726</v>
      </c>
      <c r="CW130" s="62"/>
      <c r="CX130" s="62"/>
      <c r="CY130" s="62"/>
      <c r="CZ130" s="62"/>
      <c r="DA130" s="62"/>
      <c r="DB130" s="62"/>
      <c r="DC130" s="62"/>
      <c r="DD130" s="62"/>
      <c r="DE130" s="64"/>
    </row>
    <row r="131" spans="1:109" s="130" customFormat="1" ht="23.25" customHeight="1" x14ac:dyDescent="0.2">
      <c r="A131" s="55" t="s">
        <v>181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/>
      <c r="P131" s="58" t="s">
        <v>165</v>
      </c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9" t="s">
        <v>39</v>
      </c>
      <c r="AE131" s="59"/>
      <c r="AF131" s="59"/>
      <c r="AG131" s="60">
        <v>1</v>
      </c>
      <c r="AH131" s="60"/>
      <c r="AI131" s="60"/>
      <c r="AJ131" s="60"/>
      <c r="AK131" s="65">
        <v>5836</v>
      </c>
      <c r="AL131" s="66"/>
      <c r="AM131" s="66"/>
      <c r="AN131" s="66"/>
      <c r="AO131" s="66"/>
      <c r="AP131" s="67"/>
      <c r="AQ131" s="62">
        <f t="shared" si="3"/>
        <v>70032</v>
      </c>
      <c r="AR131" s="62"/>
      <c r="AS131" s="62"/>
      <c r="AT131" s="62"/>
      <c r="AU131" s="62"/>
      <c r="AV131" s="62"/>
      <c r="AW131" s="62"/>
      <c r="AX131" s="62"/>
      <c r="AY131" s="68"/>
      <c r="AZ131" s="69"/>
      <c r="BA131" s="69"/>
      <c r="BB131" s="69"/>
      <c r="BC131" s="69"/>
      <c r="BD131" s="69"/>
      <c r="BE131" s="69"/>
      <c r="BF131" s="70"/>
      <c r="BG131" s="63"/>
      <c r="BH131" s="63"/>
      <c r="BI131" s="63"/>
      <c r="BJ131" s="63"/>
      <c r="BK131" s="63"/>
      <c r="BL131" s="63"/>
      <c r="BM131" s="63"/>
      <c r="BN131" s="63"/>
      <c r="BO131" s="71">
        <f t="shared" si="4"/>
        <v>9593.4246575342477</v>
      </c>
      <c r="BP131" s="72"/>
      <c r="BQ131" s="72"/>
      <c r="BR131" s="72"/>
      <c r="BS131" s="72"/>
      <c r="BT131" s="72"/>
      <c r="BU131" s="72"/>
      <c r="BV131" s="7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2">
        <f t="shared" si="5"/>
        <v>79625.424657534255</v>
      </c>
      <c r="CW131" s="62"/>
      <c r="CX131" s="62"/>
      <c r="CY131" s="62"/>
      <c r="CZ131" s="62"/>
      <c r="DA131" s="62"/>
      <c r="DB131" s="62"/>
      <c r="DC131" s="62"/>
      <c r="DD131" s="62"/>
      <c r="DE131" s="64"/>
    </row>
    <row r="132" spans="1:109" s="130" customFormat="1" ht="23.25" customHeight="1" x14ac:dyDescent="0.2">
      <c r="A132" s="55" t="s">
        <v>182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  <c r="P132" s="58" t="s">
        <v>183</v>
      </c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9" t="s">
        <v>39</v>
      </c>
      <c r="AE132" s="59"/>
      <c r="AF132" s="59"/>
      <c r="AG132" s="60">
        <v>1</v>
      </c>
      <c r="AH132" s="60"/>
      <c r="AI132" s="60"/>
      <c r="AJ132" s="60"/>
      <c r="AK132" s="65">
        <v>16165</v>
      </c>
      <c r="AL132" s="66"/>
      <c r="AM132" s="66"/>
      <c r="AN132" s="66"/>
      <c r="AO132" s="66"/>
      <c r="AP132" s="67"/>
      <c r="AQ132" s="62">
        <f t="shared" si="3"/>
        <v>193980</v>
      </c>
      <c r="AR132" s="62"/>
      <c r="AS132" s="62"/>
      <c r="AT132" s="62"/>
      <c r="AU132" s="62"/>
      <c r="AV132" s="62"/>
      <c r="AW132" s="62"/>
      <c r="AX132" s="62"/>
      <c r="AY132" s="68"/>
      <c r="AZ132" s="69"/>
      <c r="BA132" s="69"/>
      <c r="BB132" s="69"/>
      <c r="BC132" s="69"/>
      <c r="BD132" s="69"/>
      <c r="BE132" s="69"/>
      <c r="BF132" s="70"/>
      <c r="BG132" s="63"/>
      <c r="BH132" s="63"/>
      <c r="BI132" s="63"/>
      <c r="BJ132" s="63"/>
      <c r="BK132" s="63"/>
      <c r="BL132" s="63"/>
      <c r="BM132" s="63"/>
      <c r="BN132" s="63"/>
      <c r="BO132" s="71">
        <f t="shared" si="4"/>
        <v>26572.60273972603</v>
      </c>
      <c r="BP132" s="72"/>
      <c r="BQ132" s="72"/>
      <c r="BR132" s="72"/>
      <c r="BS132" s="72"/>
      <c r="BT132" s="72"/>
      <c r="BU132" s="72"/>
      <c r="BV132" s="7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2">
        <f t="shared" si="5"/>
        <v>220552.60273972602</v>
      </c>
      <c r="CW132" s="62"/>
      <c r="CX132" s="62"/>
      <c r="CY132" s="62"/>
      <c r="CZ132" s="62"/>
      <c r="DA132" s="62"/>
      <c r="DB132" s="62"/>
      <c r="DC132" s="62"/>
      <c r="DD132" s="62"/>
      <c r="DE132" s="64"/>
    </row>
    <row r="133" spans="1:109" s="130" customFormat="1" ht="23.25" customHeight="1" x14ac:dyDescent="0.2">
      <c r="A133" s="55" t="s">
        <v>184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  <c r="P133" s="58" t="s">
        <v>185</v>
      </c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9" t="s">
        <v>39</v>
      </c>
      <c r="AE133" s="59"/>
      <c r="AF133" s="59"/>
      <c r="AG133" s="60">
        <v>1</v>
      </c>
      <c r="AH133" s="60"/>
      <c r="AI133" s="60"/>
      <c r="AJ133" s="60"/>
      <c r="AK133" s="65">
        <v>15504</v>
      </c>
      <c r="AL133" s="66"/>
      <c r="AM133" s="66"/>
      <c r="AN133" s="66"/>
      <c r="AO133" s="66"/>
      <c r="AP133" s="67"/>
      <c r="AQ133" s="62">
        <f t="shared" si="3"/>
        <v>186048</v>
      </c>
      <c r="AR133" s="62"/>
      <c r="AS133" s="62"/>
      <c r="AT133" s="62"/>
      <c r="AU133" s="62"/>
      <c r="AV133" s="62"/>
      <c r="AW133" s="62"/>
      <c r="AX133" s="62"/>
      <c r="AY133" s="68"/>
      <c r="AZ133" s="69"/>
      <c r="BA133" s="69"/>
      <c r="BB133" s="69"/>
      <c r="BC133" s="69"/>
      <c r="BD133" s="69"/>
      <c r="BE133" s="69"/>
      <c r="BF133" s="70"/>
      <c r="BG133" s="63"/>
      <c r="BH133" s="63"/>
      <c r="BI133" s="63"/>
      <c r="BJ133" s="63"/>
      <c r="BK133" s="63"/>
      <c r="BL133" s="63"/>
      <c r="BM133" s="63"/>
      <c r="BN133" s="63"/>
      <c r="BO133" s="71">
        <f t="shared" si="4"/>
        <v>25486.027397260274</v>
      </c>
      <c r="BP133" s="72"/>
      <c r="BQ133" s="72"/>
      <c r="BR133" s="72"/>
      <c r="BS133" s="72"/>
      <c r="BT133" s="72"/>
      <c r="BU133" s="72"/>
      <c r="BV133" s="7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2">
        <f t="shared" si="5"/>
        <v>211534.02739726027</v>
      </c>
      <c r="CW133" s="62"/>
      <c r="CX133" s="62"/>
      <c r="CY133" s="62"/>
      <c r="CZ133" s="62"/>
      <c r="DA133" s="62"/>
      <c r="DB133" s="62"/>
      <c r="DC133" s="62"/>
      <c r="DD133" s="62"/>
      <c r="DE133" s="64"/>
    </row>
    <row r="134" spans="1:109" s="130" customFormat="1" ht="23.25" customHeight="1" x14ac:dyDescent="0.2">
      <c r="A134" s="55" t="s">
        <v>186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  <c r="P134" s="58" t="s">
        <v>185</v>
      </c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9" t="s">
        <v>39</v>
      </c>
      <c r="AE134" s="59"/>
      <c r="AF134" s="59"/>
      <c r="AG134" s="60">
        <v>1</v>
      </c>
      <c r="AH134" s="60"/>
      <c r="AI134" s="60"/>
      <c r="AJ134" s="60"/>
      <c r="AK134" s="65">
        <v>9064</v>
      </c>
      <c r="AL134" s="66"/>
      <c r="AM134" s="66"/>
      <c r="AN134" s="66"/>
      <c r="AO134" s="66"/>
      <c r="AP134" s="67"/>
      <c r="AQ134" s="62">
        <f t="shared" si="3"/>
        <v>108768</v>
      </c>
      <c r="AR134" s="62"/>
      <c r="AS134" s="62"/>
      <c r="AT134" s="62"/>
      <c r="AU134" s="62"/>
      <c r="AV134" s="62"/>
      <c r="AW134" s="62"/>
      <c r="AX134" s="62"/>
      <c r="AY134" s="68"/>
      <c r="AZ134" s="69"/>
      <c r="BA134" s="69"/>
      <c r="BB134" s="69"/>
      <c r="BC134" s="69"/>
      <c r="BD134" s="69"/>
      <c r="BE134" s="69"/>
      <c r="BF134" s="70"/>
      <c r="BG134" s="63"/>
      <c r="BH134" s="63"/>
      <c r="BI134" s="63"/>
      <c r="BJ134" s="63"/>
      <c r="BK134" s="63"/>
      <c r="BL134" s="63"/>
      <c r="BM134" s="63"/>
      <c r="BN134" s="63"/>
      <c r="BO134" s="71">
        <f t="shared" si="4"/>
        <v>14899.726027397261</v>
      </c>
      <c r="BP134" s="72"/>
      <c r="BQ134" s="72"/>
      <c r="BR134" s="72"/>
      <c r="BS134" s="72"/>
      <c r="BT134" s="72"/>
      <c r="BU134" s="72"/>
      <c r="BV134" s="7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2">
        <f t="shared" si="5"/>
        <v>123667.72602739726</v>
      </c>
      <c r="CW134" s="62"/>
      <c r="CX134" s="62"/>
      <c r="CY134" s="62"/>
      <c r="CZ134" s="62"/>
      <c r="DA134" s="62"/>
      <c r="DB134" s="62"/>
      <c r="DC134" s="62"/>
      <c r="DD134" s="62"/>
      <c r="DE134" s="64"/>
    </row>
    <row r="135" spans="1:109" s="130" customFormat="1" ht="23.25" customHeight="1" x14ac:dyDescent="0.2">
      <c r="A135" s="55" t="s">
        <v>187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  <c r="P135" s="58" t="s">
        <v>185</v>
      </c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9" t="s">
        <v>39</v>
      </c>
      <c r="AE135" s="59"/>
      <c r="AF135" s="59"/>
      <c r="AG135" s="60">
        <v>1</v>
      </c>
      <c r="AH135" s="60"/>
      <c r="AI135" s="60"/>
      <c r="AJ135" s="60"/>
      <c r="AK135" s="65">
        <v>6660</v>
      </c>
      <c r="AL135" s="66"/>
      <c r="AM135" s="66"/>
      <c r="AN135" s="66"/>
      <c r="AO135" s="66"/>
      <c r="AP135" s="67"/>
      <c r="AQ135" s="62">
        <f t="shared" si="3"/>
        <v>79920</v>
      </c>
      <c r="AR135" s="62"/>
      <c r="AS135" s="62"/>
      <c r="AT135" s="62"/>
      <c r="AU135" s="62"/>
      <c r="AV135" s="62"/>
      <c r="AW135" s="62"/>
      <c r="AX135" s="62"/>
      <c r="AY135" s="68"/>
      <c r="AZ135" s="69"/>
      <c r="BA135" s="69"/>
      <c r="BB135" s="69"/>
      <c r="BC135" s="69"/>
      <c r="BD135" s="69"/>
      <c r="BE135" s="69"/>
      <c r="BF135" s="70"/>
      <c r="BG135" s="63"/>
      <c r="BH135" s="63"/>
      <c r="BI135" s="63"/>
      <c r="BJ135" s="63"/>
      <c r="BK135" s="63"/>
      <c r="BL135" s="63"/>
      <c r="BM135" s="63"/>
      <c r="BN135" s="63"/>
      <c r="BO135" s="71">
        <f t="shared" si="4"/>
        <v>10947.945205479453</v>
      </c>
      <c r="BP135" s="72"/>
      <c r="BQ135" s="72"/>
      <c r="BR135" s="72"/>
      <c r="BS135" s="72"/>
      <c r="BT135" s="72"/>
      <c r="BU135" s="72"/>
      <c r="BV135" s="7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2">
        <f t="shared" si="5"/>
        <v>90867.945205479453</v>
      </c>
      <c r="CW135" s="62"/>
      <c r="CX135" s="62"/>
      <c r="CY135" s="62"/>
      <c r="CZ135" s="62"/>
      <c r="DA135" s="62"/>
      <c r="DB135" s="62"/>
      <c r="DC135" s="62"/>
      <c r="DD135" s="62"/>
      <c r="DE135" s="64"/>
    </row>
    <row r="136" spans="1:109" s="130" customFormat="1" ht="23.25" customHeight="1" x14ac:dyDescent="0.2">
      <c r="A136" s="55" t="s">
        <v>188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8" t="s">
        <v>185</v>
      </c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9" t="s">
        <v>39</v>
      </c>
      <c r="AE136" s="59"/>
      <c r="AF136" s="59"/>
      <c r="AG136" s="60">
        <v>1</v>
      </c>
      <c r="AH136" s="60"/>
      <c r="AI136" s="60"/>
      <c r="AJ136" s="60"/>
      <c r="AK136" s="65">
        <v>5913</v>
      </c>
      <c r="AL136" s="66"/>
      <c r="AM136" s="66"/>
      <c r="AN136" s="66"/>
      <c r="AO136" s="66"/>
      <c r="AP136" s="67"/>
      <c r="AQ136" s="62">
        <f t="shared" ref="AQ136:AQ199" si="6">AG136*AK136*12</f>
        <v>70956</v>
      </c>
      <c r="AR136" s="62"/>
      <c r="AS136" s="62"/>
      <c r="AT136" s="62"/>
      <c r="AU136" s="62"/>
      <c r="AV136" s="62"/>
      <c r="AW136" s="62"/>
      <c r="AX136" s="62"/>
      <c r="AY136" s="68"/>
      <c r="AZ136" s="69"/>
      <c r="BA136" s="69"/>
      <c r="BB136" s="69"/>
      <c r="BC136" s="69"/>
      <c r="BD136" s="69"/>
      <c r="BE136" s="69"/>
      <c r="BF136" s="70"/>
      <c r="BG136" s="63"/>
      <c r="BH136" s="63"/>
      <c r="BI136" s="63"/>
      <c r="BJ136" s="63"/>
      <c r="BK136" s="63"/>
      <c r="BL136" s="63"/>
      <c r="BM136" s="63"/>
      <c r="BN136" s="63"/>
      <c r="BO136" s="71">
        <f t="shared" ref="BO136:BO199" si="7">AQ136/365*50</f>
        <v>9720</v>
      </c>
      <c r="BP136" s="72"/>
      <c r="BQ136" s="72"/>
      <c r="BR136" s="72"/>
      <c r="BS136" s="72"/>
      <c r="BT136" s="72"/>
      <c r="BU136" s="72"/>
      <c r="BV136" s="7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2">
        <f t="shared" ref="CV136:CV199" si="8">SUM(AQ136:CU136)</f>
        <v>80676</v>
      </c>
      <c r="CW136" s="62"/>
      <c r="CX136" s="62"/>
      <c r="CY136" s="62"/>
      <c r="CZ136" s="62"/>
      <c r="DA136" s="62"/>
      <c r="DB136" s="62"/>
      <c r="DC136" s="62"/>
      <c r="DD136" s="62"/>
      <c r="DE136" s="64"/>
    </row>
    <row r="137" spans="1:109" s="130" customFormat="1" ht="23.25" customHeight="1" x14ac:dyDescent="0.2">
      <c r="A137" s="55" t="s">
        <v>189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  <c r="P137" s="58" t="s">
        <v>185</v>
      </c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9" t="s">
        <v>39</v>
      </c>
      <c r="AE137" s="59"/>
      <c r="AF137" s="59"/>
      <c r="AG137" s="60">
        <v>1</v>
      </c>
      <c r="AH137" s="60"/>
      <c r="AI137" s="60"/>
      <c r="AJ137" s="60"/>
      <c r="AK137" s="65">
        <v>5177</v>
      </c>
      <c r="AL137" s="66"/>
      <c r="AM137" s="66"/>
      <c r="AN137" s="66"/>
      <c r="AO137" s="66"/>
      <c r="AP137" s="67"/>
      <c r="AQ137" s="62">
        <f t="shared" si="6"/>
        <v>62124</v>
      </c>
      <c r="AR137" s="62"/>
      <c r="AS137" s="62"/>
      <c r="AT137" s="62"/>
      <c r="AU137" s="62"/>
      <c r="AV137" s="62"/>
      <c r="AW137" s="62"/>
      <c r="AX137" s="62"/>
      <c r="AY137" s="68"/>
      <c r="AZ137" s="69"/>
      <c r="BA137" s="69"/>
      <c r="BB137" s="69"/>
      <c r="BC137" s="69"/>
      <c r="BD137" s="69"/>
      <c r="BE137" s="69"/>
      <c r="BF137" s="70"/>
      <c r="BG137" s="63"/>
      <c r="BH137" s="63"/>
      <c r="BI137" s="63"/>
      <c r="BJ137" s="63"/>
      <c r="BK137" s="63"/>
      <c r="BL137" s="63"/>
      <c r="BM137" s="63"/>
      <c r="BN137" s="63"/>
      <c r="BO137" s="71">
        <f t="shared" si="7"/>
        <v>8510.1369863013697</v>
      </c>
      <c r="BP137" s="72"/>
      <c r="BQ137" s="72"/>
      <c r="BR137" s="72"/>
      <c r="BS137" s="72"/>
      <c r="BT137" s="72"/>
      <c r="BU137" s="72"/>
      <c r="BV137" s="7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2">
        <f t="shared" si="8"/>
        <v>70634.136986301368</v>
      </c>
      <c r="CW137" s="62"/>
      <c r="CX137" s="62"/>
      <c r="CY137" s="62"/>
      <c r="CZ137" s="62"/>
      <c r="DA137" s="62"/>
      <c r="DB137" s="62"/>
      <c r="DC137" s="62"/>
      <c r="DD137" s="62"/>
      <c r="DE137" s="64"/>
    </row>
    <row r="138" spans="1:109" s="130" customFormat="1" ht="23.25" customHeight="1" x14ac:dyDescent="0.2">
      <c r="A138" s="55" t="s">
        <v>190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7"/>
      <c r="P138" s="58" t="s">
        <v>185</v>
      </c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9" t="s">
        <v>39</v>
      </c>
      <c r="AE138" s="59"/>
      <c r="AF138" s="59"/>
      <c r="AG138" s="60">
        <v>1</v>
      </c>
      <c r="AH138" s="60"/>
      <c r="AI138" s="60"/>
      <c r="AJ138" s="60"/>
      <c r="AK138" s="65">
        <v>4451</v>
      </c>
      <c r="AL138" s="66"/>
      <c r="AM138" s="66"/>
      <c r="AN138" s="66"/>
      <c r="AO138" s="66"/>
      <c r="AP138" s="67"/>
      <c r="AQ138" s="62">
        <f t="shared" si="6"/>
        <v>53412</v>
      </c>
      <c r="AR138" s="62"/>
      <c r="AS138" s="62"/>
      <c r="AT138" s="62"/>
      <c r="AU138" s="62"/>
      <c r="AV138" s="62"/>
      <c r="AW138" s="62"/>
      <c r="AX138" s="62"/>
      <c r="AY138" s="68"/>
      <c r="AZ138" s="69"/>
      <c r="BA138" s="69"/>
      <c r="BB138" s="69"/>
      <c r="BC138" s="69"/>
      <c r="BD138" s="69"/>
      <c r="BE138" s="69"/>
      <c r="BF138" s="70"/>
      <c r="BG138" s="63"/>
      <c r="BH138" s="63"/>
      <c r="BI138" s="63"/>
      <c r="BJ138" s="63"/>
      <c r="BK138" s="63"/>
      <c r="BL138" s="63"/>
      <c r="BM138" s="63"/>
      <c r="BN138" s="63"/>
      <c r="BO138" s="71">
        <f t="shared" si="7"/>
        <v>7316.7123287671229</v>
      </c>
      <c r="BP138" s="72"/>
      <c r="BQ138" s="72"/>
      <c r="BR138" s="72"/>
      <c r="BS138" s="72"/>
      <c r="BT138" s="72"/>
      <c r="BU138" s="72"/>
      <c r="BV138" s="7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2">
        <f t="shared" si="8"/>
        <v>60728.71232876712</v>
      </c>
      <c r="CW138" s="62"/>
      <c r="CX138" s="62"/>
      <c r="CY138" s="62"/>
      <c r="CZ138" s="62"/>
      <c r="DA138" s="62"/>
      <c r="DB138" s="62"/>
      <c r="DC138" s="62"/>
      <c r="DD138" s="62"/>
      <c r="DE138" s="64"/>
    </row>
    <row r="139" spans="1:109" s="130" customFormat="1" ht="23.25" customHeight="1" x14ac:dyDescent="0.2">
      <c r="A139" s="55" t="s">
        <v>191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/>
      <c r="P139" s="58" t="s">
        <v>185</v>
      </c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9" t="s">
        <v>39</v>
      </c>
      <c r="AE139" s="59"/>
      <c r="AF139" s="59"/>
      <c r="AG139" s="60">
        <v>1</v>
      </c>
      <c r="AH139" s="60"/>
      <c r="AI139" s="60"/>
      <c r="AJ139" s="60"/>
      <c r="AK139" s="65">
        <v>4001</v>
      </c>
      <c r="AL139" s="66"/>
      <c r="AM139" s="66"/>
      <c r="AN139" s="66"/>
      <c r="AO139" s="66"/>
      <c r="AP139" s="67"/>
      <c r="AQ139" s="62">
        <f t="shared" si="6"/>
        <v>48012</v>
      </c>
      <c r="AR139" s="62"/>
      <c r="AS139" s="62"/>
      <c r="AT139" s="62"/>
      <c r="AU139" s="62"/>
      <c r="AV139" s="62"/>
      <c r="AW139" s="62"/>
      <c r="AX139" s="62"/>
      <c r="AY139" s="68"/>
      <c r="AZ139" s="69"/>
      <c r="BA139" s="69"/>
      <c r="BB139" s="69"/>
      <c r="BC139" s="69"/>
      <c r="BD139" s="69"/>
      <c r="BE139" s="69"/>
      <c r="BF139" s="70"/>
      <c r="BG139" s="63"/>
      <c r="BH139" s="63"/>
      <c r="BI139" s="63"/>
      <c r="BJ139" s="63"/>
      <c r="BK139" s="63"/>
      <c r="BL139" s="63"/>
      <c r="BM139" s="63"/>
      <c r="BN139" s="63"/>
      <c r="BO139" s="71">
        <f t="shared" si="7"/>
        <v>6576.9863013698623</v>
      </c>
      <c r="BP139" s="72"/>
      <c r="BQ139" s="72"/>
      <c r="BR139" s="72"/>
      <c r="BS139" s="72"/>
      <c r="BT139" s="72"/>
      <c r="BU139" s="72"/>
      <c r="BV139" s="7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2">
        <f t="shared" si="8"/>
        <v>54588.986301369863</v>
      </c>
      <c r="CW139" s="62"/>
      <c r="CX139" s="62"/>
      <c r="CY139" s="62"/>
      <c r="CZ139" s="62"/>
      <c r="DA139" s="62"/>
      <c r="DB139" s="62"/>
      <c r="DC139" s="62"/>
      <c r="DD139" s="62"/>
      <c r="DE139" s="64"/>
    </row>
    <row r="140" spans="1:109" s="130" customFormat="1" ht="23.25" customHeight="1" x14ac:dyDescent="0.2">
      <c r="A140" s="55" t="s">
        <v>192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58" t="s">
        <v>185</v>
      </c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9" t="s">
        <v>39</v>
      </c>
      <c r="AE140" s="59"/>
      <c r="AF140" s="59"/>
      <c r="AG140" s="60">
        <v>1</v>
      </c>
      <c r="AH140" s="60"/>
      <c r="AI140" s="60"/>
      <c r="AJ140" s="60"/>
      <c r="AK140" s="65">
        <v>2974</v>
      </c>
      <c r="AL140" s="66"/>
      <c r="AM140" s="66"/>
      <c r="AN140" s="66"/>
      <c r="AO140" s="66"/>
      <c r="AP140" s="67"/>
      <c r="AQ140" s="62">
        <f t="shared" si="6"/>
        <v>35688</v>
      </c>
      <c r="AR140" s="62"/>
      <c r="AS140" s="62"/>
      <c r="AT140" s="62"/>
      <c r="AU140" s="62"/>
      <c r="AV140" s="62"/>
      <c r="AW140" s="62"/>
      <c r="AX140" s="62"/>
      <c r="AY140" s="68"/>
      <c r="AZ140" s="69"/>
      <c r="BA140" s="69"/>
      <c r="BB140" s="69"/>
      <c r="BC140" s="69"/>
      <c r="BD140" s="69"/>
      <c r="BE140" s="69"/>
      <c r="BF140" s="70"/>
      <c r="BG140" s="63"/>
      <c r="BH140" s="63"/>
      <c r="BI140" s="63"/>
      <c r="BJ140" s="63"/>
      <c r="BK140" s="63"/>
      <c r="BL140" s="63"/>
      <c r="BM140" s="63"/>
      <c r="BN140" s="63"/>
      <c r="BO140" s="71">
        <f t="shared" si="7"/>
        <v>4888.767123287671</v>
      </c>
      <c r="BP140" s="72"/>
      <c r="BQ140" s="72"/>
      <c r="BR140" s="72"/>
      <c r="BS140" s="72"/>
      <c r="BT140" s="72"/>
      <c r="BU140" s="72"/>
      <c r="BV140" s="7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2">
        <f t="shared" si="8"/>
        <v>40576.767123287675</v>
      </c>
      <c r="CW140" s="62"/>
      <c r="CX140" s="62"/>
      <c r="CY140" s="62"/>
      <c r="CZ140" s="62"/>
      <c r="DA140" s="62"/>
      <c r="DB140" s="62"/>
      <c r="DC140" s="62"/>
      <c r="DD140" s="62"/>
      <c r="DE140" s="64"/>
    </row>
    <row r="141" spans="1:109" s="130" customFormat="1" ht="23.25" customHeight="1" x14ac:dyDescent="0.2">
      <c r="A141" s="55" t="s">
        <v>193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/>
      <c r="P141" s="58" t="s">
        <v>185</v>
      </c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9" t="s">
        <v>39</v>
      </c>
      <c r="AE141" s="59"/>
      <c r="AF141" s="59"/>
      <c r="AG141" s="60">
        <v>1</v>
      </c>
      <c r="AH141" s="60"/>
      <c r="AI141" s="60"/>
      <c r="AJ141" s="60"/>
      <c r="AK141" s="65">
        <v>7885</v>
      </c>
      <c r="AL141" s="66"/>
      <c r="AM141" s="66"/>
      <c r="AN141" s="66"/>
      <c r="AO141" s="66"/>
      <c r="AP141" s="67"/>
      <c r="AQ141" s="62">
        <f t="shared" si="6"/>
        <v>94620</v>
      </c>
      <c r="AR141" s="62"/>
      <c r="AS141" s="62"/>
      <c r="AT141" s="62"/>
      <c r="AU141" s="62"/>
      <c r="AV141" s="62"/>
      <c r="AW141" s="62"/>
      <c r="AX141" s="62"/>
      <c r="AY141" s="68"/>
      <c r="AZ141" s="69"/>
      <c r="BA141" s="69"/>
      <c r="BB141" s="69"/>
      <c r="BC141" s="69"/>
      <c r="BD141" s="69"/>
      <c r="BE141" s="69"/>
      <c r="BF141" s="70"/>
      <c r="BG141" s="63"/>
      <c r="BH141" s="63"/>
      <c r="BI141" s="63"/>
      <c r="BJ141" s="63"/>
      <c r="BK141" s="63"/>
      <c r="BL141" s="63"/>
      <c r="BM141" s="63"/>
      <c r="BN141" s="63"/>
      <c r="BO141" s="71">
        <f t="shared" si="7"/>
        <v>12961.64383561644</v>
      </c>
      <c r="BP141" s="72"/>
      <c r="BQ141" s="72"/>
      <c r="BR141" s="72"/>
      <c r="BS141" s="72"/>
      <c r="BT141" s="72"/>
      <c r="BU141" s="72"/>
      <c r="BV141" s="7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2">
        <f t="shared" si="8"/>
        <v>107581.64383561644</v>
      </c>
      <c r="CW141" s="62"/>
      <c r="CX141" s="62"/>
      <c r="CY141" s="62"/>
      <c r="CZ141" s="62"/>
      <c r="DA141" s="62"/>
      <c r="DB141" s="62"/>
      <c r="DC141" s="62"/>
      <c r="DD141" s="62"/>
      <c r="DE141" s="64"/>
    </row>
    <row r="142" spans="1:109" s="130" customFormat="1" ht="23.25" customHeight="1" x14ac:dyDescent="0.2">
      <c r="A142" s="55" t="s">
        <v>194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  <c r="P142" s="58" t="s">
        <v>195</v>
      </c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9" t="s">
        <v>39</v>
      </c>
      <c r="AE142" s="59"/>
      <c r="AF142" s="59"/>
      <c r="AG142" s="60">
        <v>1</v>
      </c>
      <c r="AH142" s="60"/>
      <c r="AI142" s="60"/>
      <c r="AJ142" s="60"/>
      <c r="AK142" s="65">
        <v>10302</v>
      </c>
      <c r="AL142" s="66"/>
      <c r="AM142" s="66"/>
      <c r="AN142" s="66"/>
      <c r="AO142" s="66"/>
      <c r="AP142" s="67"/>
      <c r="AQ142" s="62">
        <f t="shared" si="6"/>
        <v>123624</v>
      </c>
      <c r="AR142" s="62"/>
      <c r="AS142" s="62"/>
      <c r="AT142" s="62"/>
      <c r="AU142" s="62"/>
      <c r="AV142" s="62"/>
      <c r="AW142" s="62"/>
      <c r="AX142" s="62"/>
      <c r="AY142" s="68"/>
      <c r="AZ142" s="69"/>
      <c r="BA142" s="69"/>
      <c r="BB142" s="69"/>
      <c r="BC142" s="69"/>
      <c r="BD142" s="69"/>
      <c r="BE142" s="69"/>
      <c r="BF142" s="70"/>
      <c r="BG142" s="63"/>
      <c r="BH142" s="63"/>
      <c r="BI142" s="63"/>
      <c r="BJ142" s="63"/>
      <c r="BK142" s="63"/>
      <c r="BL142" s="63"/>
      <c r="BM142" s="63"/>
      <c r="BN142" s="63"/>
      <c r="BO142" s="71">
        <f t="shared" si="7"/>
        <v>16934.794520547945</v>
      </c>
      <c r="BP142" s="72"/>
      <c r="BQ142" s="72"/>
      <c r="BR142" s="72"/>
      <c r="BS142" s="72"/>
      <c r="BT142" s="72"/>
      <c r="BU142" s="72"/>
      <c r="BV142" s="7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2">
        <f t="shared" si="8"/>
        <v>140558.79452054793</v>
      </c>
      <c r="CW142" s="62"/>
      <c r="CX142" s="62"/>
      <c r="CY142" s="62"/>
      <c r="CZ142" s="62"/>
      <c r="DA142" s="62"/>
      <c r="DB142" s="62"/>
      <c r="DC142" s="62"/>
      <c r="DD142" s="62"/>
      <c r="DE142" s="64"/>
    </row>
    <row r="143" spans="1:109" s="130" customFormat="1" ht="23.25" customHeight="1" x14ac:dyDescent="0.2">
      <c r="A143" s="55" t="s">
        <v>196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58" t="s">
        <v>185</v>
      </c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9" t="s">
        <v>39</v>
      </c>
      <c r="AE143" s="59"/>
      <c r="AF143" s="59"/>
      <c r="AG143" s="60">
        <v>1</v>
      </c>
      <c r="AH143" s="60"/>
      <c r="AI143" s="60"/>
      <c r="AJ143" s="60"/>
      <c r="AK143" s="65">
        <v>10302</v>
      </c>
      <c r="AL143" s="66"/>
      <c r="AM143" s="66"/>
      <c r="AN143" s="66"/>
      <c r="AO143" s="66"/>
      <c r="AP143" s="67"/>
      <c r="AQ143" s="62">
        <f t="shared" si="6"/>
        <v>123624</v>
      </c>
      <c r="AR143" s="62"/>
      <c r="AS143" s="62"/>
      <c r="AT143" s="62"/>
      <c r="AU143" s="62"/>
      <c r="AV143" s="62"/>
      <c r="AW143" s="62"/>
      <c r="AX143" s="62"/>
      <c r="AY143" s="68"/>
      <c r="AZ143" s="69"/>
      <c r="BA143" s="69"/>
      <c r="BB143" s="69"/>
      <c r="BC143" s="69"/>
      <c r="BD143" s="69"/>
      <c r="BE143" s="69"/>
      <c r="BF143" s="70"/>
      <c r="BG143" s="63"/>
      <c r="BH143" s="63"/>
      <c r="BI143" s="63"/>
      <c r="BJ143" s="63"/>
      <c r="BK143" s="63"/>
      <c r="BL143" s="63"/>
      <c r="BM143" s="63"/>
      <c r="BN143" s="63"/>
      <c r="BO143" s="71">
        <f t="shared" si="7"/>
        <v>16934.794520547945</v>
      </c>
      <c r="BP143" s="72"/>
      <c r="BQ143" s="72"/>
      <c r="BR143" s="72"/>
      <c r="BS143" s="72"/>
      <c r="BT143" s="72"/>
      <c r="BU143" s="72"/>
      <c r="BV143" s="7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2">
        <f t="shared" si="8"/>
        <v>140558.79452054793</v>
      </c>
      <c r="CW143" s="62"/>
      <c r="CX143" s="62"/>
      <c r="CY143" s="62"/>
      <c r="CZ143" s="62"/>
      <c r="DA143" s="62"/>
      <c r="DB143" s="62"/>
      <c r="DC143" s="62"/>
      <c r="DD143" s="62"/>
      <c r="DE143" s="64"/>
    </row>
    <row r="144" spans="1:109" s="130" customFormat="1" ht="23.25" customHeight="1" x14ac:dyDescent="0.2">
      <c r="A144" s="55" t="s">
        <v>197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8" t="s">
        <v>185</v>
      </c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9" t="s">
        <v>39</v>
      </c>
      <c r="AE144" s="59"/>
      <c r="AF144" s="59"/>
      <c r="AG144" s="60">
        <v>1</v>
      </c>
      <c r="AH144" s="60"/>
      <c r="AI144" s="60"/>
      <c r="AJ144" s="60"/>
      <c r="AK144" s="65">
        <v>9064</v>
      </c>
      <c r="AL144" s="66"/>
      <c r="AM144" s="66"/>
      <c r="AN144" s="66"/>
      <c r="AO144" s="66"/>
      <c r="AP144" s="67"/>
      <c r="AQ144" s="62">
        <f t="shared" si="6"/>
        <v>108768</v>
      </c>
      <c r="AR144" s="62"/>
      <c r="AS144" s="62"/>
      <c r="AT144" s="62"/>
      <c r="AU144" s="62"/>
      <c r="AV144" s="62"/>
      <c r="AW144" s="62"/>
      <c r="AX144" s="62"/>
      <c r="AY144" s="68"/>
      <c r="AZ144" s="69"/>
      <c r="BA144" s="69"/>
      <c r="BB144" s="69"/>
      <c r="BC144" s="69"/>
      <c r="BD144" s="69"/>
      <c r="BE144" s="69"/>
      <c r="BF144" s="70"/>
      <c r="BG144" s="63"/>
      <c r="BH144" s="63"/>
      <c r="BI144" s="63"/>
      <c r="BJ144" s="63"/>
      <c r="BK144" s="63"/>
      <c r="BL144" s="63"/>
      <c r="BM144" s="63"/>
      <c r="BN144" s="63"/>
      <c r="BO144" s="71">
        <f t="shared" si="7"/>
        <v>14899.726027397261</v>
      </c>
      <c r="BP144" s="72"/>
      <c r="BQ144" s="72"/>
      <c r="BR144" s="72"/>
      <c r="BS144" s="72"/>
      <c r="BT144" s="72"/>
      <c r="BU144" s="72"/>
      <c r="BV144" s="7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2">
        <f t="shared" si="8"/>
        <v>123667.72602739726</v>
      </c>
      <c r="CW144" s="62"/>
      <c r="CX144" s="62"/>
      <c r="CY144" s="62"/>
      <c r="CZ144" s="62"/>
      <c r="DA144" s="62"/>
      <c r="DB144" s="62"/>
      <c r="DC144" s="62"/>
      <c r="DD144" s="62"/>
      <c r="DE144" s="64"/>
    </row>
    <row r="145" spans="1:121" s="130" customFormat="1" ht="23.25" customHeight="1" x14ac:dyDescent="0.2">
      <c r="A145" s="55" t="s">
        <v>198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7"/>
      <c r="P145" s="58" t="s">
        <v>185</v>
      </c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9" t="s">
        <v>39</v>
      </c>
      <c r="AE145" s="59"/>
      <c r="AF145" s="59"/>
      <c r="AG145" s="60">
        <v>1</v>
      </c>
      <c r="AH145" s="60"/>
      <c r="AI145" s="60"/>
      <c r="AJ145" s="60"/>
      <c r="AK145" s="65">
        <v>6427</v>
      </c>
      <c r="AL145" s="66"/>
      <c r="AM145" s="66"/>
      <c r="AN145" s="66"/>
      <c r="AO145" s="66"/>
      <c r="AP145" s="67"/>
      <c r="AQ145" s="62">
        <f t="shared" si="6"/>
        <v>77124</v>
      </c>
      <c r="AR145" s="62"/>
      <c r="AS145" s="62"/>
      <c r="AT145" s="62"/>
      <c r="AU145" s="62"/>
      <c r="AV145" s="62"/>
      <c r="AW145" s="62"/>
      <c r="AX145" s="62"/>
      <c r="AY145" s="68"/>
      <c r="AZ145" s="69"/>
      <c r="BA145" s="69"/>
      <c r="BB145" s="69"/>
      <c r="BC145" s="69"/>
      <c r="BD145" s="69"/>
      <c r="BE145" s="69"/>
      <c r="BF145" s="70"/>
      <c r="BG145" s="63"/>
      <c r="BH145" s="63"/>
      <c r="BI145" s="63"/>
      <c r="BJ145" s="63"/>
      <c r="BK145" s="63"/>
      <c r="BL145" s="63"/>
      <c r="BM145" s="63"/>
      <c r="BN145" s="63"/>
      <c r="BO145" s="71">
        <f t="shared" si="7"/>
        <v>10564.931506849316</v>
      </c>
      <c r="BP145" s="72"/>
      <c r="BQ145" s="72"/>
      <c r="BR145" s="72"/>
      <c r="BS145" s="72"/>
      <c r="BT145" s="72"/>
      <c r="BU145" s="72"/>
      <c r="BV145" s="7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2">
        <f t="shared" si="8"/>
        <v>87688.931506849316</v>
      </c>
      <c r="CW145" s="62"/>
      <c r="CX145" s="62"/>
      <c r="CY145" s="62"/>
      <c r="CZ145" s="62"/>
      <c r="DA145" s="62"/>
      <c r="DB145" s="62"/>
      <c r="DC145" s="62"/>
      <c r="DD145" s="62"/>
      <c r="DE145" s="64"/>
    </row>
    <row r="146" spans="1:121" s="130" customFormat="1" ht="23.25" customHeight="1" x14ac:dyDescent="0.2">
      <c r="A146" s="55" t="s">
        <v>199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  <c r="P146" s="58" t="s">
        <v>200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9" t="s">
        <v>39</v>
      </c>
      <c r="AE146" s="59"/>
      <c r="AF146" s="59"/>
      <c r="AG146" s="60">
        <v>1</v>
      </c>
      <c r="AH146" s="60"/>
      <c r="AI146" s="60"/>
      <c r="AJ146" s="60"/>
      <c r="AK146" s="65">
        <v>10302</v>
      </c>
      <c r="AL146" s="66"/>
      <c r="AM146" s="66"/>
      <c r="AN146" s="66"/>
      <c r="AO146" s="66"/>
      <c r="AP146" s="67"/>
      <c r="AQ146" s="62">
        <f t="shared" si="6"/>
        <v>123624</v>
      </c>
      <c r="AR146" s="62"/>
      <c r="AS146" s="62"/>
      <c r="AT146" s="62"/>
      <c r="AU146" s="62"/>
      <c r="AV146" s="62"/>
      <c r="AW146" s="62"/>
      <c r="AX146" s="62"/>
      <c r="AY146" s="68"/>
      <c r="AZ146" s="69"/>
      <c r="BA146" s="69"/>
      <c r="BB146" s="69"/>
      <c r="BC146" s="69"/>
      <c r="BD146" s="69"/>
      <c r="BE146" s="69"/>
      <c r="BF146" s="70"/>
      <c r="BG146" s="63"/>
      <c r="BH146" s="63"/>
      <c r="BI146" s="63"/>
      <c r="BJ146" s="63"/>
      <c r="BK146" s="63"/>
      <c r="BL146" s="63"/>
      <c r="BM146" s="63"/>
      <c r="BN146" s="63"/>
      <c r="BO146" s="71">
        <f t="shared" si="7"/>
        <v>16934.794520547945</v>
      </c>
      <c r="BP146" s="72"/>
      <c r="BQ146" s="72"/>
      <c r="BR146" s="72"/>
      <c r="BS146" s="72"/>
      <c r="BT146" s="72"/>
      <c r="BU146" s="72"/>
      <c r="BV146" s="7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2">
        <f t="shared" si="8"/>
        <v>140558.79452054793</v>
      </c>
      <c r="CW146" s="62"/>
      <c r="CX146" s="62"/>
      <c r="CY146" s="62"/>
      <c r="CZ146" s="62"/>
      <c r="DA146" s="62"/>
      <c r="DB146" s="62"/>
      <c r="DC146" s="62"/>
      <c r="DD146" s="62"/>
      <c r="DE146" s="64"/>
    </row>
    <row r="147" spans="1:121" s="130" customFormat="1" ht="23.25" customHeight="1" x14ac:dyDescent="0.2">
      <c r="A147" s="81" t="s">
        <v>201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58" t="s">
        <v>202</v>
      </c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9" t="s">
        <v>39</v>
      </c>
      <c r="AE147" s="59"/>
      <c r="AF147" s="59"/>
      <c r="AG147" s="60">
        <v>1</v>
      </c>
      <c r="AH147" s="60"/>
      <c r="AI147" s="60"/>
      <c r="AJ147" s="60"/>
      <c r="AK147" s="65">
        <v>10302</v>
      </c>
      <c r="AL147" s="66"/>
      <c r="AM147" s="66"/>
      <c r="AN147" s="66"/>
      <c r="AO147" s="66"/>
      <c r="AP147" s="67"/>
      <c r="AQ147" s="62">
        <f t="shared" si="6"/>
        <v>123624</v>
      </c>
      <c r="AR147" s="62"/>
      <c r="AS147" s="62"/>
      <c r="AT147" s="62"/>
      <c r="AU147" s="62"/>
      <c r="AV147" s="62"/>
      <c r="AW147" s="62"/>
      <c r="AX147" s="62"/>
      <c r="AY147" s="68"/>
      <c r="AZ147" s="69"/>
      <c r="BA147" s="69"/>
      <c r="BB147" s="69"/>
      <c r="BC147" s="69"/>
      <c r="BD147" s="69"/>
      <c r="BE147" s="69"/>
      <c r="BF147" s="70"/>
      <c r="BG147" s="63"/>
      <c r="BH147" s="63"/>
      <c r="BI147" s="63"/>
      <c r="BJ147" s="63"/>
      <c r="BK147" s="63"/>
      <c r="BL147" s="63"/>
      <c r="BM147" s="63"/>
      <c r="BN147" s="63"/>
      <c r="BO147" s="71">
        <f t="shared" si="7"/>
        <v>16934.794520547945</v>
      </c>
      <c r="BP147" s="72"/>
      <c r="BQ147" s="72"/>
      <c r="BR147" s="72"/>
      <c r="BS147" s="72"/>
      <c r="BT147" s="72"/>
      <c r="BU147" s="72"/>
      <c r="BV147" s="7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2">
        <f t="shared" si="8"/>
        <v>140558.79452054793</v>
      </c>
      <c r="CW147" s="62"/>
      <c r="CX147" s="62"/>
      <c r="CY147" s="62"/>
      <c r="CZ147" s="62"/>
      <c r="DA147" s="62"/>
      <c r="DB147" s="62"/>
      <c r="DC147" s="62"/>
      <c r="DD147" s="62"/>
      <c r="DE147" s="64"/>
      <c r="DI147" s="133"/>
      <c r="DJ147" s="134"/>
      <c r="DK147" s="134"/>
      <c r="DL147" s="134"/>
      <c r="DM147" s="134"/>
      <c r="DN147" s="134"/>
      <c r="DO147" s="134"/>
      <c r="DP147" s="134"/>
      <c r="DQ147" s="134"/>
    </row>
    <row r="148" spans="1:121" s="130" customFormat="1" ht="24.75" customHeight="1" x14ac:dyDescent="0.2">
      <c r="A148" s="81" t="s">
        <v>203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58" t="s">
        <v>204</v>
      </c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9" t="s">
        <v>39</v>
      </c>
      <c r="AE148" s="59"/>
      <c r="AF148" s="59"/>
      <c r="AG148" s="60">
        <v>1</v>
      </c>
      <c r="AH148" s="60"/>
      <c r="AI148" s="60"/>
      <c r="AJ148" s="60"/>
      <c r="AK148" s="65">
        <v>10302</v>
      </c>
      <c r="AL148" s="66"/>
      <c r="AM148" s="66"/>
      <c r="AN148" s="66"/>
      <c r="AO148" s="66"/>
      <c r="AP148" s="67"/>
      <c r="AQ148" s="62">
        <f t="shared" si="6"/>
        <v>123624</v>
      </c>
      <c r="AR148" s="62"/>
      <c r="AS148" s="62"/>
      <c r="AT148" s="62"/>
      <c r="AU148" s="62"/>
      <c r="AV148" s="62"/>
      <c r="AW148" s="62"/>
      <c r="AX148" s="62"/>
      <c r="AY148" s="68"/>
      <c r="AZ148" s="69"/>
      <c r="BA148" s="69"/>
      <c r="BB148" s="69"/>
      <c r="BC148" s="69"/>
      <c r="BD148" s="69"/>
      <c r="BE148" s="69"/>
      <c r="BF148" s="70"/>
      <c r="BG148" s="63"/>
      <c r="BH148" s="63"/>
      <c r="BI148" s="63"/>
      <c r="BJ148" s="63"/>
      <c r="BK148" s="63"/>
      <c r="BL148" s="63"/>
      <c r="BM148" s="63"/>
      <c r="BN148" s="63"/>
      <c r="BO148" s="71">
        <f t="shared" si="7"/>
        <v>16934.794520547945</v>
      </c>
      <c r="BP148" s="72"/>
      <c r="BQ148" s="72"/>
      <c r="BR148" s="72"/>
      <c r="BS148" s="72"/>
      <c r="BT148" s="72"/>
      <c r="BU148" s="72"/>
      <c r="BV148" s="73"/>
      <c r="BW148" s="63">
        <v>5151</v>
      </c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2">
        <f t="shared" si="8"/>
        <v>145709.79452054793</v>
      </c>
      <c r="CW148" s="62"/>
      <c r="CX148" s="62"/>
      <c r="CY148" s="62"/>
      <c r="CZ148" s="62"/>
      <c r="DA148" s="62"/>
      <c r="DB148" s="62"/>
      <c r="DC148" s="62"/>
      <c r="DD148" s="62"/>
      <c r="DE148" s="64"/>
    </row>
    <row r="149" spans="1:121" s="130" customFormat="1" ht="23.25" customHeight="1" x14ac:dyDescent="0.2">
      <c r="A149" s="81" t="s">
        <v>205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58" t="s">
        <v>204</v>
      </c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9" t="s">
        <v>39</v>
      </c>
      <c r="AE149" s="59"/>
      <c r="AF149" s="59"/>
      <c r="AG149" s="60">
        <v>2</v>
      </c>
      <c r="AH149" s="60"/>
      <c r="AI149" s="60"/>
      <c r="AJ149" s="60"/>
      <c r="AK149" s="65">
        <v>6893</v>
      </c>
      <c r="AL149" s="66"/>
      <c r="AM149" s="66"/>
      <c r="AN149" s="66"/>
      <c r="AO149" s="66"/>
      <c r="AP149" s="67"/>
      <c r="AQ149" s="62">
        <f t="shared" si="6"/>
        <v>165432</v>
      </c>
      <c r="AR149" s="62"/>
      <c r="AS149" s="62"/>
      <c r="AT149" s="62"/>
      <c r="AU149" s="62"/>
      <c r="AV149" s="62"/>
      <c r="AW149" s="62"/>
      <c r="AX149" s="62"/>
      <c r="AY149" s="68"/>
      <c r="AZ149" s="69"/>
      <c r="BA149" s="69"/>
      <c r="BB149" s="69"/>
      <c r="BC149" s="69"/>
      <c r="BD149" s="69"/>
      <c r="BE149" s="69"/>
      <c r="BF149" s="70"/>
      <c r="BG149" s="63"/>
      <c r="BH149" s="63"/>
      <c r="BI149" s="63"/>
      <c r="BJ149" s="63"/>
      <c r="BK149" s="63"/>
      <c r="BL149" s="63"/>
      <c r="BM149" s="63"/>
      <c r="BN149" s="63"/>
      <c r="BO149" s="71">
        <f t="shared" si="7"/>
        <v>22661.917808219179</v>
      </c>
      <c r="BP149" s="72"/>
      <c r="BQ149" s="72"/>
      <c r="BR149" s="72"/>
      <c r="BS149" s="72"/>
      <c r="BT149" s="72"/>
      <c r="BU149" s="72"/>
      <c r="BV149" s="73"/>
      <c r="BW149" s="63">
        <v>6892</v>
      </c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2">
        <f t="shared" si="8"/>
        <v>194985.91780821918</v>
      </c>
      <c r="CW149" s="62"/>
      <c r="CX149" s="62"/>
      <c r="CY149" s="62"/>
      <c r="CZ149" s="62"/>
      <c r="DA149" s="62"/>
      <c r="DB149" s="62"/>
      <c r="DC149" s="62"/>
      <c r="DD149" s="62"/>
      <c r="DE149" s="64"/>
    </row>
    <row r="150" spans="1:121" s="130" customFormat="1" ht="23.25" customHeight="1" x14ac:dyDescent="0.2">
      <c r="A150" s="81" t="s">
        <v>206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58" t="s">
        <v>204</v>
      </c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9" t="s">
        <v>39</v>
      </c>
      <c r="AE150" s="59"/>
      <c r="AF150" s="59"/>
      <c r="AG150" s="60">
        <v>2</v>
      </c>
      <c r="AH150" s="60"/>
      <c r="AI150" s="60"/>
      <c r="AJ150" s="60"/>
      <c r="AK150" s="65">
        <v>6427</v>
      </c>
      <c r="AL150" s="66"/>
      <c r="AM150" s="66"/>
      <c r="AN150" s="66"/>
      <c r="AO150" s="66"/>
      <c r="AP150" s="67"/>
      <c r="AQ150" s="62">
        <f t="shared" si="6"/>
        <v>154248</v>
      </c>
      <c r="AR150" s="62"/>
      <c r="AS150" s="62"/>
      <c r="AT150" s="62"/>
      <c r="AU150" s="62"/>
      <c r="AV150" s="62"/>
      <c r="AW150" s="62"/>
      <c r="AX150" s="62"/>
      <c r="AY150" s="68"/>
      <c r="AZ150" s="69"/>
      <c r="BA150" s="69"/>
      <c r="BB150" s="69"/>
      <c r="BC150" s="69"/>
      <c r="BD150" s="69"/>
      <c r="BE150" s="69"/>
      <c r="BF150" s="70"/>
      <c r="BG150" s="63"/>
      <c r="BH150" s="63"/>
      <c r="BI150" s="63"/>
      <c r="BJ150" s="63"/>
      <c r="BK150" s="63"/>
      <c r="BL150" s="63"/>
      <c r="BM150" s="63"/>
      <c r="BN150" s="63"/>
      <c r="BO150" s="71">
        <f t="shared" si="7"/>
        <v>21129.863013698632</v>
      </c>
      <c r="BP150" s="72"/>
      <c r="BQ150" s="72"/>
      <c r="BR150" s="72"/>
      <c r="BS150" s="72"/>
      <c r="BT150" s="72"/>
      <c r="BU150" s="72"/>
      <c r="BV150" s="73"/>
      <c r="BW150" s="63">
        <v>6426</v>
      </c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2">
        <f t="shared" si="8"/>
        <v>181803.86301369863</v>
      </c>
      <c r="CW150" s="62"/>
      <c r="CX150" s="62"/>
      <c r="CY150" s="62"/>
      <c r="CZ150" s="62"/>
      <c r="DA150" s="62"/>
      <c r="DB150" s="62"/>
      <c r="DC150" s="62"/>
      <c r="DD150" s="62"/>
      <c r="DE150" s="64"/>
    </row>
    <row r="151" spans="1:121" s="130" customFormat="1" ht="23.25" customHeight="1" x14ac:dyDescent="0.2">
      <c r="A151" s="81" t="s">
        <v>207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58" t="s">
        <v>204</v>
      </c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9" t="s">
        <v>39</v>
      </c>
      <c r="AE151" s="59"/>
      <c r="AF151" s="59"/>
      <c r="AG151" s="60">
        <v>2</v>
      </c>
      <c r="AH151" s="60"/>
      <c r="AI151" s="60"/>
      <c r="AJ151" s="60"/>
      <c r="AK151" s="65">
        <v>5177</v>
      </c>
      <c r="AL151" s="66"/>
      <c r="AM151" s="66"/>
      <c r="AN151" s="66"/>
      <c r="AO151" s="66"/>
      <c r="AP151" s="67"/>
      <c r="AQ151" s="62">
        <f t="shared" si="6"/>
        <v>124248</v>
      </c>
      <c r="AR151" s="62"/>
      <c r="AS151" s="62"/>
      <c r="AT151" s="62"/>
      <c r="AU151" s="62"/>
      <c r="AV151" s="62"/>
      <c r="AW151" s="62"/>
      <c r="AX151" s="62"/>
      <c r="AY151" s="68"/>
      <c r="AZ151" s="69"/>
      <c r="BA151" s="69"/>
      <c r="BB151" s="69"/>
      <c r="BC151" s="69"/>
      <c r="BD151" s="69"/>
      <c r="BE151" s="69"/>
      <c r="BF151" s="70"/>
      <c r="BG151" s="63"/>
      <c r="BH151" s="63"/>
      <c r="BI151" s="63"/>
      <c r="BJ151" s="63"/>
      <c r="BK151" s="63"/>
      <c r="BL151" s="63"/>
      <c r="BM151" s="63"/>
      <c r="BN151" s="63"/>
      <c r="BO151" s="71">
        <f t="shared" si="7"/>
        <v>17020.273972602739</v>
      </c>
      <c r="BP151" s="72"/>
      <c r="BQ151" s="72"/>
      <c r="BR151" s="72"/>
      <c r="BS151" s="72"/>
      <c r="BT151" s="72"/>
      <c r="BU151" s="72"/>
      <c r="BV151" s="73"/>
      <c r="BW151" s="63">
        <v>5177</v>
      </c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2">
        <f t="shared" si="8"/>
        <v>146445.27397260274</v>
      </c>
      <c r="CW151" s="62"/>
      <c r="CX151" s="62"/>
      <c r="CY151" s="62"/>
      <c r="CZ151" s="62"/>
      <c r="DA151" s="62"/>
      <c r="DB151" s="62"/>
      <c r="DC151" s="62"/>
      <c r="DD151" s="62"/>
      <c r="DE151" s="64"/>
    </row>
    <row r="152" spans="1:121" s="130" customFormat="1" ht="23.25" customHeight="1" x14ac:dyDescent="0.2">
      <c r="A152" s="81" t="s">
        <v>208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58" t="s">
        <v>204</v>
      </c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9" t="s">
        <v>39</v>
      </c>
      <c r="AE152" s="59"/>
      <c r="AF152" s="59"/>
      <c r="AG152" s="60">
        <v>1</v>
      </c>
      <c r="AH152" s="60"/>
      <c r="AI152" s="60"/>
      <c r="AJ152" s="60"/>
      <c r="AK152" s="65">
        <v>4001</v>
      </c>
      <c r="AL152" s="66"/>
      <c r="AM152" s="66"/>
      <c r="AN152" s="66"/>
      <c r="AO152" s="66"/>
      <c r="AP152" s="67"/>
      <c r="AQ152" s="62">
        <f t="shared" si="6"/>
        <v>48012</v>
      </c>
      <c r="AR152" s="62"/>
      <c r="AS152" s="62"/>
      <c r="AT152" s="62"/>
      <c r="AU152" s="62"/>
      <c r="AV152" s="62"/>
      <c r="AW152" s="62"/>
      <c r="AX152" s="62"/>
      <c r="AY152" s="68"/>
      <c r="AZ152" s="69"/>
      <c r="BA152" s="69"/>
      <c r="BB152" s="69"/>
      <c r="BC152" s="69"/>
      <c r="BD152" s="69"/>
      <c r="BE152" s="69"/>
      <c r="BF152" s="70"/>
      <c r="BG152" s="63"/>
      <c r="BH152" s="63"/>
      <c r="BI152" s="63"/>
      <c r="BJ152" s="63"/>
      <c r="BK152" s="63"/>
      <c r="BL152" s="63"/>
      <c r="BM152" s="63"/>
      <c r="BN152" s="63"/>
      <c r="BO152" s="71">
        <f t="shared" si="7"/>
        <v>6576.9863013698623</v>
      </c>
      <c r="BP152" s="72"/>
      <c r="BQ152" s="72"/>
      <c r="BR152" s="72"/>
      <c r="BS152" s="72"/>
      <c r="BT152" s="72"/>
      <c r="BU152" s="72"/>
      <c r="BV152" s="73"/>
      <c r="BW152" s="63">
        <v>2000</v>
      </c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2">
        <f t="shared" si="8"/>
        <v>56588.986301369863</v>
      </c>
      <c r="CW152" s="62"/>
      <c r="CX152" s="62"/>
      <c r="CY152" s="62"/>
      <c r="CZ152" s="62"/>
      <c r="DA152" s="62"/>
      <c r="DB152" s="62"/>
      <c r="DC152" s="62"/>
      <c r="DD152" s="62"/>
      <c r="DE152" s="64"/>
    </row>
    <row r="153" spans="1:121" s="130" customFormat="1" ht="23.25" customHeight="1" x14ac:dyDescent="0.2">
      <c r="A153" s="81" t="s">
        <v>209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58" t="s">
        <v>204</v>
      </c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9" t="s">
        <v>39</v>
      </c>
      <c r="AE153" s="59"/>
      <c r="AF153" s="59"/>
      <c r="AG153" s="60">
        <v>1</v>
      </c>
      <c r="AH153" s="60"/>
      <c r="AI153" s="60"/>
      <c r="AJ153" s="60"/>
      <c r="AK153" s="65">
        <v>4451</v>
      </c>
      <c r="AL153" s="66"/>
      <c r="AM153" s="66"/>
      <c r="AN153" s="66"/>
      <c r="AO153" s="66"/>
      <c r="AP153" s="67"/>
      <c r="AQ153" s="62">
        <f t="shared" si="6"/>
        <v>53412</v>
      </c>
      <c r="AR153" s="62"/>
      <c r="AS153" s="62"/>
      <c r="AT153" s="62"/>
      <c r="AU153" s="62"/>
      <c r="AV153" s="62"/>
      <c r="AW153" s="62"/>
      <c r="AX153" s="62"/>
      <c r="AY153" s="68"/>
      <c r="AZ153" s="69"/>
      <c r="BA153" s="69"/>
      <c r="BB153" s="69"/>
      <c r="BC153" s="69"/>
      <c r="BD153" s="69"/>
      <c r="BE153" s="69"/>
      <c r="BF153" s="70"/>
      <c r="BG153" s="63"/>
      <c r="BH153" s="63"/>
      <c r="BI153" s="63"/>
      <c r="BJ153" s="63"/>
      <c r="BK153" s="63"/>
      <c r="BL153" s="63"/>
      <c r="BM153" s="63"/>
      <c r="BN153" s="63"/>
      <c r="BO153" s="71">
        <f t="shared" si="7"/>
        <v>7316.7123287671229</v>
      </c>
      <c r="BP153" s="72"/>
      <c r="BQ153" s="72"/>
      <c r="BR153" s="72"/>
      <c r="BS153" s="72"/>
      <c r="BT153" s="72"/>
      <c r="BU153" s="72"/>
      <c r="BV153" s="73"/>
      <c r="BW153" s="63">
        <v>2226</v>
      </c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2">
        <f t="shared" si="8"/>
        <v>62954.71232876712</v>
      </c>
      <c r="CW153" s="62"/>
      <c r="CX153" s="62"/>
      <c r="CY153" s="62"/>
      <c r="CZ153" s="62"/>
      <c r="DA153" s="62"/>
      <c r="DB153" s="62"/>
      <c r="DC153" s="62"/>
      <c r="DD153" s="62"/>
      <c r="DE153" s="64"/>
    </row>
    <row r="154" spans="1:121" s="130" customFormat="1" ht="23.25" customHeight="1" x14ac:dyDescent="0.2">
      <c r="A154" s="81" t="s">
        <v>210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58" t="s">
        <v>204</v>
      </c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9" t="s">
        <v>39</v>
      </c>
      <c r="AE154" s="59"/>
      <c r="AF154" s="59"/>
      <c r="AG154" s="60">
        <v>1</v>
      </c>
      <c r="AH154" s="60"/>
      <c r="AI154" s="60"/>
      <c r="AJ154" s="60"/>
      <c r="AK154" s="65">
        <v>9064</v>
      </c>
      <c r="AL154" s="66"/>
      <c r="AM154" s="66"/>
      <c r="AN154" s="66"/>
      <c r="AO154" s="66"/>
      <c r="AP154" s="67"/>
      <c r="AQ154" s="62">
        <f t="shared" si="6"/>
        <v>108768</v>
      </c>
      <c r="AR154" s="62"/>
      <c r="AS154" s="62"/>
      <c r="AT154" s="62"/>
      <c r="AU154" s="62"/>
      <c r="AV154" s="62"/>
      <c r="AW154" s="62"/>
      <c r="AX154" s="62"/>
      <c r="AY154" s="68"/>
      <c r="AZ154" s="69"/>
      <c r="BA154" s="69"/>
      <c r="BB154" s="69"/>
      <c r="BC154" s="69"/>
      <c r="BD154" s="69"/>
      <c r="BE154" s="69"/>
      <c r="BF154" s="70"/>
      <c r="BG154" s="63"/>
      <c r="BH154" s="63"/>
      <c r="BI154" s="63"/>
      <c r="BJ154" s="63"/>
      <c r="BK154" s="63"/>
      <c r="BL154" s="63"/>
      <c r="BM154" s="63"/>
      <c r="BN154" s="63"/>
      <c r="BO154" s="71">
        <f t="shared" si="7"/>
        <v>14899.726027397261</v>
      </c>
      <c r="BP154" s="72"/>
      <c r="BQ154" s="72"/>
      <c r="BR154" s="72"/>
      <c r="BS154" s="72"/>
      <c r="BT154" s="72"/>
      <c r="BU154" s="72"/>
      <c r="BV154" s="73"/>
      <c r="BW154" s="63">
        <v>4532</v>
      </c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2">
        <f t="shared" si="8"/>
        <v>128199.72602739726</v>
      </c>
      <c r="CW154" s="62"/>
      <c r="CX154" s="62"/>
      <c r="CY154" s="62"/>
      <c r="CZ154" s="62"/>
      <c r="DA154" s="62"/>
      <c r="DB154" s="62"/>
      <c r="DC154" s="62"/>
      <c r="DD154" s="62"/>
      <c r="DE154" s="64"/>
    </row>
    <row r="155" spans="1:121" s="130" customFormat="1" ht="23.25" customHeight="1" x14ac:dyDescent="0.2">
      <c r="A155" s="81" t="s">
        <v>211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58" t="s">
        <v>204</v>
      </c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9" t="s">
        <v>39</v>
      </c>
      <c r="AE155" s="59"/>
      <c r="AF155" s="59"/>
      <c r="AG155" s="60">
        <v>1</v>
      </c>
      <c r="AH155" s="60"/>
      <c r="AI155" s="60"/>
      <c r="AJ155" s="60"/>
      <c r="AK155" s="65">
        <v>5678</v>
      </c>
      <c r="AL155" s="66"/>
      <c r="AM155" s="66"/>
      <c r="AN155" s="66"/>
      <c r="AO155" s="66"/>
      <c r="AP155" s="67"/>
      <c r="AQ155" s="62">
        <f t="shared" si="6"/>
        <v>68136</v>
      </c>
      <c r="AR155" s="62"/>
      <c r="AS155" s="62"/>
      <c r="AT155" s="62"/>
      <c r="AU155" s="62"/>
      <c r="AV155" s="62"/>
      <c r="AW155" s="62"/>
      <c r="AX155" s="62"/>
      <c r="AY155" s="68"/>
      <c r="AZ155" s="69"/>
      <c r="BA155" s="69"/>
      <c r="BB155" s="69"/>
      <c r="BC155" s="69"/>
      <c r="BD155" s="69"/>
      <c r="BE155" s="69"/>
      <c r="BF155" s="70"/>
      <c r="BG155" s="63"/>
      <c r="BH155" s="63"/>
      <c r="BI155" s="63"/>
      <c r="BJ155" s="63"/>
      <c r="BK155" s="63"/>
      <c r="BL155" s="63"/>
      <c r="BM155" s="63"/>
      <c r="BN155" s="63"/>
      <c r="BO155" s="71">
        <f t="shared" si="7"/>
        <v>9333.698630136987</v>
      </c>
      <c r="BP155" s="72"/>
      <c r="BQ155" s="72"/>
      <c r="BR155" s="72"/>
      <c r="BS155" s="72"/>
      <c r="BT155" s="72"/>
      <c r="BU155" s="72"/>
      <c r="BV155" s="73"/>
      <c r="BW155" s="63">
        <v>2834</v>
      </c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2">
        <f t="shared" si="8"/>
        <v>80303.698630136991</v>
      </c>
      <c r="CW155" s="62"/>
      <c r="CX155" s="62"/>
      <c r="CY155" s="62"/>
      <c r="CZ155" s="62"/>
      <c r="DA155" s="62"/>
      <c r="DB155" s="62"/>
      <c r="DC155" s="62"/>
      <c r="DD155" s="62"/>
      <c r="DE155" s="64"/>
    </row>
    <row r="156" spans="1:121" s="130" customFormat="1" ht="23.25" customHeight="1" x14ac:dyDescent="0.2">
      <c r="A156" s="81" t="s">
        <v>212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58" t="s">
        <v>204</v>
      </c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9" t="s">
        <v>39</v>
      </c>
      <c r="AE156" s="59"/>
      <c r="AF156" s="59"/>
      <c r="AG156" s="60">
        <v>1</v>
      </c>
      <c r="AH156" s="60"/>
      <c r="AI156" s="60"/>
      <c r="AJ156" s="60"/>
      <c r="AK156" s="65">
        <v>5177</v>
      </c>
      <c r="AL156" s="66"/>
      <c r="AM156" s="66"/>
      <c r="AN156" s="66"/>
      <c r="AO156" s="66"/>
      <c r="AP156" s="67"/>
      <c r="AQ156" s="62">
        <f t="shared" si="6"/>
        <v>62124</v>
      </c>
      <c r="AR156" s="62"/>
      <c r="AS156" s="62"/>
      <c r="AT156" s="62"/>
      <c r="AU156" s="62"/>
      <c r="AV156" s="62"/>
      <c r="AW156" s="62"/>
      <c r="AX156" s="62"/>
      <c r="AY156" s="68"/>
      <c r="AZ156" s="69"/>
      <c r="BA156" s="69"/>
      <c r="BB156" s="69"/>
      <c r="BC156" s="69"/>
      <c r="BD156" s="69"/>
      <c r="BE156" s="69"/>
      <c r="BF156" s="70"/>
      <c r="BG156" s="63"/>
      <c r="BH156" s="63"/>
      <c r="BI156" s="63"/>
      <c r="BJ156" s="63"/>
      <c r="BK156" s="63"/>
      <c r="BL156" s="63"/>
      <c r="BM156" s="63"/>
      <c r="BN156" s="63"/>
      <c r="BO156" s="71">
        <f t="shared" si="7"/>
        <v>8510.1369863013697</v>
      </c>
      <c r="BP156" s="72"/>
      <c r="BQ156" s="72"/>
      <c r="BR156" s="72"/>
      <c r="BS156" s="72"/>
      <c r="BT156" s="72"/>
      <c r="BU156" s="72"/>
      <c r="BV156" s="73"/>
      <c r="BW156" s="63">
        <v>2588</v>
      </c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2">
        <f t="shared" si="8"/>
        <v>73222.136986301368</v>
      </c>
      <c r="CW156" s="62"/>
      <c r="CX156" s="62"/>
      <c r="CY156" s="62"/>
      <c r="CZ156" s="62"/>
      <c r="DA156" s="62"/>
      <c r="DB156" s="62"/>
      <c r="DC156" s="62"/>
      <c r="DD156" s="62"/>
      <c r="DE156" s="64"/>
    </row>
    <row r="157" spans="1:121" s="130" customFormat="1" ht="23.25" customHeight="1" x14ac:dyDescent="0.2">
      <c r="A157" s="81" t="s">
        <v>213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58" t="s">
        <v>204</v>
      </c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9" t="s">
        <v>39</v>
      </c>
      <c r="AE157" s="59"/>
      <c r="AF157" s="59"/>
      <c r="AG157" s="60">
        <v>1</v>
      </c>
      <c r="AH157" s="60"/>
      <c r="AI157" s="60"/>
      <c r="AJ157" s="60"/>
      <c r="AK157" s="65">
        <v>6146</v>
      </c>
      <c r="AL157" s="66"/>
      <c r="AM157" s="66"/>
      <c r="AN157" s="66"/>
      <c r="AO157" s="66"/>
      <c r="AP157" s="67"/>
      <c r="AQ157" s="62">
        <f t="shared" si="6"/>
        <v>73752</v>
      </c>
      <c r="AR157" s="62"/>
      <c r="AS157" s="62"/>
      <c r="AT157" s="62"/>
      <c r="AU157" s="62"/>
      <c r="AV157" s="62"/>
      <c r="AW157" s="62"/>
      <c r="AX157" s="62"/>
      <c r="AY157" s="68"/>
      <c r="AZ157" s="69"/>
      <c r="BA157" s="69"/>
      <c r="BB157" s="69"/>
      <c r="BC157" s="69"/>
      <c r="BD157" s="69"/>
      <c r="BE157" s="69"/>
      <c r="BF157" s="70"/>
      <c r="BG157" s="63"/>
      <c r="BH157" s="63"/>
      <c r="BI157" s="63"/>
      <c r="BJ157" s="63"/>
      <c r="BK157" s="63"/>
      <c r="BL157" s="63"/>
      <c r="BM157" s="63"/>
      <c r="BN157" s="63"/>
      <c r="BO157" s="71">
        <f t="shared" si="7"/>
        <v>10103.013698630137</v>
      </c>
      <c r="BP157" s="72"/>
      <c r="BQ157" s="72"/>
      <c r="BR157" s="72"/>
      <c r="BS157" s="72"/>
      <c r="BT157" s="72"/>
      <c r="BU157" s="72"/>
      <c r="BV157" s="7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2">
        <f t="shared" si="8"/>
        <v>83855.013698630137</v>
      </c>
      <c r="CW157" s="62"/>
      <c r="CX157" s="62"/>
      <c r="CY157" s="62"/>
      <c r="CZ157" s="62"/>
      <c r="DA157" s="62"/>
      <c r="DB157" s="62"/>
      <c r="DC157" s="62"/>
      <c r="DD157" s="62"/>
      <c r="DE157" s="64"/>
    </row>
    <row r="158" spans="1:121" s="130" customFormat="1" ht="23.25" customHeight="1" x14ac:dyDescent="0.2">
      <c r="A158" s="81" t="s">
        <v>214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58" t="s">
        <v>204</v>
      </c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9" t="s">
        <v>39</v>
      </c>
      <c r="AE158" s="59"/>
      <c r="AF158" s="59"/>
      <c r="AG158" s="60">
        <v>1</v>
      </c>
      <c r="AH158" s="60"/>
      <c r="AI158" s="60"/>
      <c r="AJ158" s="60"/>
      <c r="AK158" s="65">
        <v>5293</v>
      </c>
      <c r="AL158" s="66"/>
      <c r="AM158" s="66"/>
      <c r="AN158" s="66"/>
      <c r="AO158" s="66"/>
      <c r="AP158" s="67"/>
      <c r="AQ158" s="62">
        <f t="shared" si="6"/>
        <v>63516</v>
      </c>
      <c r="AR158" s="62"/>
      <c r="AS158" s="62"/>
      <c r="AT158" s="62"/>
      <c r="AU158" s="62"/>
      <c r="AV158" s="62"/>
      <c r="AW158" s="62"/>
      <c r="AX158" s="62"/>
      <c r="AY158" s="68"/>
      <c r="AZ158" s="69"/>
      <c r="BA158" s="69"/>
      <c r="BB158" s="69"/>
      <c r="BC158" s="69"/>
      <c r="BD158" s="69"/>
      <c r="BE158" s="69"/>
      <c r="BF158" s="70"/>
      <c r="BG158" s="63"/>
      <c r="BH158" s="63"/>
      <c r="BI158" s="63"/>
      <c r="BJ158" s="63"/>
      <c r="BK158" s="63"/>
      <c r="BL158" s="63"/>
      <c r="BM158" s="63"/>
      <c r="BN158" s="63"/>
      <c r="BO158" s="71">
        <f t="shared" si="7"/>
        <v>8700.8219178082181</v>
      </c>
      <c r="BP158" s="72"/>
      <c r="BQ158" s="72"/>
      <c r="BR158" s="72"/>
      <c r="BS158" s="72"/>
      <c r="BT158" s="72"/>
      <c r="BU158" s="72"/>
      <c r="BV158" s="7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2">
        <f t="shared" si="8"/>
        <v>72216.821917808222</v>
      </c>
      <c r="CW158" s="62"/>
      <c r="CX158" s="62"/>
      <c r="CY158" s="62"/>
      <c r="CZ158" s="62"/>
      <c r="DA158" s="62"/>
      <c r="DB158" s="62"/>
      <c r="DC158" s="62"/>
      <c r="DD158" s="62"/>
      <c r="DE158" s="64"/>
    </row>
    <row r="159" spans="1:121" s="130" customFormat="1" ht="23.25" customHeight="1" x14ac:dyDescent="0.2">
      <c r="A159" s="81" t="s">
        <v>215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58" t="s">
        <v>216</v>
      </c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9" t="s">
        <v>39</v>
      </c>
      <c r="AE159" s="59"/>
      <c r="AF159" s="59"/>
      <c r="AG159" s="60">
        <v>1</v>
      </c>
      <c r="AH159" s="60"/>
      <c r="AI159" s="60"/>
      <c r="AJ159" s="60"/>
      <c r="AK159" s="65">
        <v>10302</v>
      </c>
      <c r="AL159" s="66"/>
      <c r="AM159" s="66"/>
      <c r="AN159" s="66"/>
      <c r="AO159" s="66"/>
      <c r="AP159" s="67"/>
      <c r="AQ159" s="62">
        <f t="shared" si="6"/>
        <v>123624</v>
      </c>
      <c r="AR159" s="62"/>
      <c r="AS159" s="62"/>
      <c r="AT159" s="62"/>
      <c r="AU159" s="62"/>
      <c r="AV159" s="62"/>
      <c r="AW159" s="62"/>
      <c r="AX159" s="62"/>
      <c r="AY159" s="68"/>
      <c r="AZ159" s="69"/>
      <c r="BA159" s="69"/>
      <c r="BB159" s="69"/>
      <c r="BC159" s="69"/>
      <c r="BD159" s="69"/>
      <c r="BE159" s="69"/>
      <c r="BF159" s="70"/>
      <c r="BG159" s="63"/>
      <c r="BH159" s="63"/>
      <c r="BI159" s="63"/>
      <c r="BJ159" s="63"/>
      <c r="BK159" s="63"/>
      <c r="BL159" s="63"/>
      <c r="BM159" s="63"/>
      <c r="BN159" s="63"/>
      <c r="BO159" s="71">
        <f t="shared" si="7"/>
        <v>16934.794520547945</v>
      </c>
      <c r="BP159" s="72"/>
      <c r="BQ159" s="72"/>
      <c r="BR159" s="72"/>
      <c r="BS159" s="72"/>
      <c r="BT159" s="72"/>
      <c r="BU159" s="72"/>
      <c r="BV159" s="7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2">
        <f t="shared" si="8"/>
        <v>140558.79452054793</v>
      </c>
      <c r="CW159" s="62"/>
      <c r="CX159" s="62"/>
      <c r="CY159" s="62"/>
      <c r="CZ159" s="62"/>
      <c r="DA159" s="62"/>
      <c r="DB159" s="62"/>
      <c r="DC159" s="62"/>
      <c r="DD159" s="62"/>
      <c r="DE159" s="64"/>
    </row>
    <row r="160" spans="1:121" s="130" customFormat="1" ht="23.25" customHeight="1" x14ac:dyDescent="0.2">
      <c r="A160" s="81" t="s">
        <v>217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58" t="s">
        <v>216</v>
      </c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9" t="s">
        <v>39</v>
      </c>
      <c r="AE160" s="59"/>
      <c r="AF160" s="59"/>
      <c r="AG160" s="60">
        <v>1</v>
      </c>
      <c r="AH160" s="60"/>
      <c r="AI160" s="60"/>
      <c r="AJ160" s="60"/>
      <c r="AK160" s="65">
        <v>9064</v>
      </c>
      <c r="AL160" s="66"/>
      <c r="AM160" s="66"/>
      <c r="AN160" s="66"/>
      <c r="AO160" s="66"/>
      <c r="AP160" s="67"/>
      <c r="AQ160" s="62">
        <f t="shared" si="6"/>
        <v>108768</v>
      </c>
      <c r="AR160" s="62"/>
      <c r="AS160" s="62"/>
      <c r="AT160" s="62"/>
      <c r="AU160" s="62"/>
      <c r="AV160" s="62"/>
      <c r="AW160" s="62"/>
      <c r="AX160" s="62"/>
      <c r="AY160" s="68"/>
      <c r="AZ160" s="69"/>
      <c r="BA160" s="69"/>
      <c r="BB160" s="69"/>
      <c r="BC160" s="69"/>
      <c r="BD160" s="69"/>
      <c r="BE160" s="69"/>
      <c r="BF160" s="70"/>
      <c r="BG160" s="63"/>
      <c r="BH160" s="63"/>
      <c r="BI160" s="63"/>
      <c r="BJ160" s="63"/>
      <c r="BK160" s="63"/>
      <c r="BL160" s="63"/>
      <c r="BM160" s="63"/>
      <c r="BN160" s="63"/>
      <c r="BO160" s="71">
        <f t="shared" si="7"/>
        <v>14899.726027397261</v>
      </c>
      <c r="BP160" s="72"/>
      <c r="BQ160" s="72"/>
      <c r="BR160" s="72"/>
      <c r="BS160" s="72"/>
      <c r="BT160" s="72"/>
      <c r="BU160" s="72"/>
      <c r="BV160" s="7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2">
        <f t="shared" si="8"/>
        <v>123667.72602739726</v>
      </c>
      <c r="CW160" s="62"/>
      <c r="CX160" s="62"/>
      <c r="CY160" s="62"/>
      <c r="CZ160" s="62"/>
      <c r="DA160" s="62"/>
      <c r="DB160" s="62"/>
      <c r="DC160" s="62"/>
      <c r="DD160" s="62"/>
      <c r="DE160" s="64"/>
    </row>
    <row r="161" spans="1:109" s="130" customFormat="1" ht="23.25" customHeight="1" x14ac:dyDescent="0.2">
      <c r="A161" s="81" t="s">
        <v>218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58" t="s">
        <v>216</v>
      </c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9" t="s">
        <v>39</v>
      </c>
      <c r="AE161" s="59"/>
      <c r="AF161" s="59"/>
      <c r="AG161" s="60">
        <v>1</v>
      </c>
      <c r="AH161" s="60"/>
      <c r="AI161" s="60"/>
      <c r="AJ161" s="60"/>
      <c r="AK161" s="65">
        <v>6427</v>
      </c>
      <c r="AL161" s="66"/>
      <c r="AM161" s="66"/>
      <c r="AN161" s="66"/>
      <c r="AO161" s="66"/>
      <c r="AP161" s="67"/>
      <c r="AQ161" s="62">
        <f t="shared" si="6"/>
        <v>77124</v>
      </c>
      <c r="AR161" s="62"/>
      <c r="AS161" s="62"/>
      <c r="AT161" s="62"/>
      <c r="AU161" s="62"/>
      <c r="AV161" s="62"/>
      <c r="AW161" s="62"/>
      <c r="AX161" s="62"/>
      <c r="AY161" s="68"/>
      <c r="AZ161" s="69"/>
      <c r="BA161" s="69"/>
      <c r="BB161" s="69"/>
      <c r="BC161" s="69"/>
      <c r="BD161" s="69"/>
      <c r="BE161" s="69"/>
      <c r="BF161" s="70"/>
      <c r="BG161" s="63"/>
      <c r="BH161" s="63"/>
      <c r="BI161" s="63"/>
      <c r="BJ161" s="63"/>
      <c r="BK161" s="63"/>
      <c r="BL161" s="63"/>
      <c r="BM161" s="63"/>
      <c r="BN161" s="63"/>
      <c r="BO161" s="71">
        <f t="shared" si="7"/>
        <v>10564.931506849316</v>
      </c>
      <c r="BP161" s="72"/>
      <c r="BQ161" s="72"/>
      <c r="BR161" s="72"/>
      <c r="BS161" s="72"/>
      <c r="BT161" s="72"/>
      <c r="BU161" s="72"/>
      <c r="BV161" s="7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2">
        <f t="shared" si="8"/>
        <v>87688.931506849316</v>
      </c>
      <c r="CW161" s="62"/>
      <c r="CX161" s="62"/>
      <c r="CY161" s="62"/>
      <c r="CZ161" s="62"/>
      <c r="DA161" s="62"/>
      <c r="DB161" s="62"/>
      <c r="DC161" s="62"/>
      <c r="DD161" s="62"/>
      <c r="DE161" s="64"/>
    </row>
    <row r="162" spans="1:109" s="130" customFormat="1" ht="23.25" customHeight="1" x14ac:dyDescent="0.2">
      <c r="A162" s="81" t="s">
        <v>219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58" t="s">
        <v>216</v>
      </c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9" t="s">
        <v>39</v>
      </c>
      <c r="AE162" s="59"/>
      <c r="AF162" s="59"/>
      <c r="AG162" s="60">
        <v>1</v>
      </c>
      <c r="AH162" s="60"/>
      <c r="AI162" s="60"/>
      <c r="AJ162" s="60"/>
      <c r="AK162" s="65">
        <v>10054</v>
      </c>
      <c r="AL162" s="66"/>
      <c r="AM162" s="66"/>
      <c r="AN162" s="66"/>
      <c r="AO162" s="66"/>
      <c r="AP162" s="67"/>
      <c r="AQ162" s="62">
        <f t="shared" si="6"/>
        <v>120648</v>
      </c>
      <c r="AR162" s="62"/>
      <c r="AS162" s="62"/>
      <c r="AT162" s="62"/>
      <c r="AU162" s="62"/>
      <c r="AV162" s="62"/>
      <c r="AW162" s="62"/>
      <c r="AX162" s="62"/>
      <c r="AY162" s="68"/>
      <c r="AZ162" s="69"/>
      <c r="BA162" s="69"/>
      <c r="BB162" s="69"/>
      <c r="BC162" s="69"/>
      <c r="BD162" s="69"/>
      <c r="BE162" s="69"/>
      <c r="BF162" s="70"/>
      <c r="BG162" s="63"/>
      <c r="BH162" s="63"/>
      <c r="BI162" s="63"/>
      <c r="BJ162" s="63"/>
      <c r="BK162" s="63"/>
      <c r="BL162" s="63"/>
      <c r="BM162" s="63"/>
      <c r="BN162" s="63"/>
      <c r="BO162" s="71">
        <f t="shared" si="7"/>
        <v>16527.123287671235</v>
      </c>
      <c r="BP162" s="72"/>
      <c r="BQ162" s="72"/>
      <c r="BR162" s="72"/>
      <c r="BS162" s="72"/>
      <c r="BT162" s="72"/>
      <c r="BU162" s="72"/>
      <c r="BV162" s="7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2">
        <f t="shared" si="8"/>
        <v>137175.12328767125</v>
      </c>
      <c r="CW162" s="62"/>
      <c r="CX162" s="62"/>
      <c r="CY162" s="62"/>
      <c r="CZ162" s="62"/>
      <c r="DA162" s="62"/>
      <c r="DB162" s="62"/>
      <c r="DC162" s="62"/>
      <c r="DD162" s="62"/>
      <c r="DE162" s="64"/>
    </row>
    <row r="163" spans="1:109" s="130" customFormat="1" ht="23.25" customHeight="1" x14ac:dyDescent="0.2">
      <c r="A163" s="81" t="s">
        <v>220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58" t="s">
        <v>216</v>
      </c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9" t="s">
        <v>39</v>
      </c>
      <c r="AE163" s="59"/>
      <c r="AF163" s="59"/>
      <c r="AG163" s="60">
        <v>1</v>
      </c>
      <c r="AH163" s="60"/>
      <c r="AI163" s="60"/>
      <c r="AJ163" s="60"/>
      <c r="AK163" s="65">
        <v>10054</v>
      </c>
      <c r="AL163" s="66"/>
      <c r="AM163" s="66"/>
      <c r="AN163" s="66"/>
      <c r="AO163" s="66"/>
      <c r="AP163" s="67"/>
      <c r="AQ163" s="62">
        <f t="shared" si="6"/>
        <v>120648</v>
      </c>
      <c r="AR163" s="62"/>
      <c r="AS163" s="62"/>
      <c r="AT163" s="62"/>
      <c r="AU163" s="62"/>
      <c r="AV163" s="62"/>
      <c r="AW163" s="62"/>
      <c r="AX163" s="62"/>
      <c r="AY163" s="68"/>
      <c r="AZ163" s="69"/>
      <c r="BA163" s="69"/>
      <c r="BB163" s="69"/>
      <c r="BC163" s="69"/>
      <c r="BD163" s="69"/>
      <c r="BE163" s="69"/>
      <c r="BF163" s="70"/>
      <c r="BG163" s="63"/>
      <c r="BH163" s="63"/>
      <c r="BI163" s="63"/>
      <c r="BJ163" s="63"/>
      <c r="BK163" s="63"/>
      <c r="BL163" s="63"/>
      <c r="BM163" s="63"/>
      <c r="BN163" s="63"/>
      <c r="BO163" s="71">
        <f t="shared" si="7"/>
        <v>16527.123287671235</v>
      </c>
      <c r="BP163" s="72"/>
      <c r="BQ163" s="72"/>
      <c r="BR163" s="72"/>
      <c r="BS163" s="72"/>
      <c r="BT163" s="72"/>
      <c r="BU163" s="72"/>
      <c r="BV163" s="7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2">
        <f t="shared" si="8"/>
        <v>137175.12328767125</v>
      </c>
      <c r="CW163" s="62"/>
      <c r="CX163" s="62"/>
      <c r="CY163" s="62"/>
      <c r="CZ163" s="62"/>
      <c r="DA163" s="62"/>
      <c r="DB163" s="62"/>
      <c r="DC163" s="62"/>
      <c r="DD163" s="62"/>
      <c r="DE163" s="64"/>
    </row>
    <row r="164" spans="1:109" s="130" customFormat="1" ht="23.25" customHeight="1" x14ac:dyDescent="0.2">
      <c r="A164" s="81" t="s">
        <v>221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58" t="s">
        <v>216</v>
      </c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9" t="s">
        <v>39</v>
      </c>
      <c r="AE164" s="59"/>
      <c r="AF164" s="59"/>
      <c r="AG164" s="60">
        <v>1</v>
      </c>
      <c r="AH164" s="60"/>
      <c r="AI164" s="60"/>
      <c r="AJ164" s="60"/>
      <c r="AK164" s="65">
        <v>9064</v>
      </c>
      <c r="AL164" s="66"/>
      <c r="AM164" s="66"/>
      <c r="AN164" s="66"/>
      <c r="AO164" s="66"/>
      <c r="AP164" s="67"/>
      <c r="AQ164" s="62">
        <f t="shared" si="6"/>
        <v>108768</v>
      </c>
      <c r="AR164" s="62"/>
      <c r="AS164" s="62"/>
      <c r="AT164" s="62"/>
      <c r="AU164" s="62"/>
      <c r="AV164" s="62"/>
      <c r="AW164" s="62"/>
      <c r="AX164" s="62"/>
      <c r="AY164" s="68"/>
      <c r="AZ164" s="69"/>
      <c r="BA164" s="69"/>
      <c r="BB164" s="69"/>
      <c r="BC164" s="69"/>
      <c r="BD164" s="69"/>
      <c r="BE164" s="69"/>
      <c r="BF164" s="70"/>
      <c r="BG164" s="63"/>
      <c r="BH164" s="63"/>
      <c r="BI164" s="63"/>
      <c r="BJ164" s="63"/>
      <c r="BK164" s="63"/>
      <c r="BL164" s="63"/>
      <c r="BM164" s="63"/>
      <c r="BN164" s="63"/>
      <c r="BO164" s="71">
        <f t="shared" si="7"/>
        <v>14899.726027397261</v>
      </c>
      <c r="BP164" s="72"/>
      <c r="BQ164" s="72"/>
      <c r="BR164" s="72"/>
      <c r="BS164" s="72"/>
      <c r="BT164" s="72"/>
      <c r="BU164" s="72"/>
      <c r="BV164" s="7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2">
        <f t="shared" si="8"/>
        <v>123667.72602739726</v>
      </c>
      <c r="CW164" s="62"/>
      <c r="CX164" s="62"/>
      <c r="CY164" s="62"/>
      <c r="CZ164" s="62"/>
      <c r="DA164" s="62"/>
      <c r="DB164" s="62"/>
      <c r="DC164" s="62"/>
      <c r="DD164" s="62"/>
      <c r="DE164" s="64"/>
    </row>
    <row r="165" spans="1:109" s="130" customFormat="1" ht="23.25" customHeight="1" x14ac:dyDescent="0.2">
      <c r="A165" s="81" t="s">
        <v>207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58" t="s">
        <v>216</v>
      </c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9" t="s">
        <v>39</v>
      </c>
      <c r="AE165" s="59"/>
      <c r="AF165" s="59"/>
      <c r="AG165" s="60">
        <v>1</v>
      </c>
      <c r="AH165" s="60"/>
      <c r="AI165" s="60"/>
      <c r="AJ165" s="60"/>
      <c r="AK165" s="65">
        <v>5177</v>
      </c>
      <c r="AL165" s="66"/>
      <c r="AM165" s="66"/>
      <c r="AN165" s="66"/>
      <c r="AO165" s="66"/>
      <c r="AP165" s="67"/>
      <c r="AQ165" s="62">
        <f t="shared" si="6"/>
        <v>62124</v>
      </c>
      <c r="AR165" s="62"/>
      <c r="AS165" s="62"/>
      <c r="AT165" s="62"/>
      <c r="AU165" s="62"/>
      <c r="AV165" s="62"/>
      <c r="AW165" s="62"/>
      <c r="AX165" s="62"/>
      <c r="AY165" s="68"/>
      <c r="AZ165" s="69"/>
      <c r="BA165" s="69"/>
      <c r="BB165" s="69"/>
      <c r="BC165" s="69"/>
      <c r="BD165" s="69"/>
      <c r="BE165" s="69"/>
      <c r="BF165" s="70"/>
      <c r="BG165" s="63"/>
      <c r="BH165" s="63"/>
      <c r="BI165" s="63"/>
      <c r="BJ165" s="63"/>
      <c r="BK165" s="63"/>
      <c r="BL165" s="63"/>
      <c r="BM165" s="63"/>
      <c r="BN165" s="63"/>
      <c r="BO165" s="71">
        <f t="shared" si="7"/>
        <v>8510.1369863013697</v>
      </c>
      <c r="BP165" s="72"/>
      <c r="BQ165" s="72"/>
      <c r="BR165" s="72"/>
      <c r="BS165" s="72"/>
      <c r="BT165" s="72"/>
      <c r="BU165" s="72"/>
      <c r="BV165" s="7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2">
        <f t="shared" si="8"/>
        <v>70634.136986301368</v>
      </c>
      <c r="CW165" s="62"/>
      <c r="CX165" s="62"/>
      <c r="CY165" s="62"/>
      <c r="CZ165" s="62"/>
      <c r="DA165" s="62"/>
      <c r="DB165" s="62"/>
      <c r="DC165" s="62"/>
      <c r="DD165" s="62"/>
      <c r="DE165" s="64"/>
    </row>
    <row r="166" spans="1:109" s="130" customFormat="1" ht="23.25" customHeight="1" x14ac:dyDescent="0.2">
      <c r="A166" s="81" t="s">
        <v>123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58" t="s">
        <v>216</v>
      </c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9" t="s">
        <v>39</v>
      </c>
      <c r="AE166" s="59"/>
      <c r="AF166" s="59"/>
      <c r="AG166" s="60">
        <v>1</v>
      </c>
      <c r="AH166" s="60"/>
      <c r="AI166" s="60"/>
      <c r="AJ166" s="60"/>
      <c r="AK166" s="65">
        <v>7885</v>
      </c>
      <c r="AL166" s="66"/>
      <c r="AM166" s="66"/>
      <c r="AN166" s="66"/>
      <c r="AO166" s="66"/>
      <c r="AP166" s="67"/>
      <c r="AQ166" s="62">
        <f t="shared" si="6"/>
        <v>94620</v>
      </c>
      <c r="AR166" s="62"/>
      <c r="AS166" s="62"/>
      <c r="AT166" s="62"/>
      <c r="AU166" s="62"/>
      <c r="AV166" s="62"/>
      <c r="AW166" s="62"/>
      <c r="AX166" s="62"/>
      <c r="AY166" s="68"/>
      <c r="AZ166" s="69"/>
      <c r="BA166" s="69"/>
      <c r="BB166" s="69"/>
      <c r="BC166" s="69"/>
      <c r="BD166" s="69"/>
      <c r="BE166" s="69"/>
      <c r="BF166" s="70"/>
      <c r="BG166" s="63"/>
      <c r="BH166" s="63"/>
      <c r="BI166" s="63"/>
      <c r="BJ166" s="63"/>
      <c r="BK166" s="63"/>
      <c r="BL166" s="63"/>
      <c r="BM166" s="63"/>
      <c r="BN166" s="63"/>
      <c r="BO166" s="71">
        <f t="shared" si="7"/>
        <v>12961.64383561644</v>
      </c>
      <c r="BP166" s="72"/>
      <c r="BQ166" s="72"/>
      <c r="BR166" s="72"/>
      <c r="BS166" s="72"/>
      <c r="BT166" s="72"/>
      <c r="BU166" s="72"/>
      <c r="BV166" s="7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2">
        <f t="shared" si="8"/>
        <v>107581.64383561644</v>
      </c>
      <c r="CW166" s="62"/>
      <c r="CX166" s="62"/>
      <c r="CY166" s="62"/>
      <c r="CZ166" s="62"/>
      <c r="DA166" s="62"/>
      <c r="DB166" s="62"/>
      <c r="DC166" s="62"/>
      <c r="DD166" s="62"/>
      <c r="DE166" s="64"/>
    </row>
    <row r="167" spans="1:109" s="130" customFormat="1" ht="23.25" customHeight="1" x14ac:dyDescent="0.2">
      <c r="A167" s="81" t="s">
        <v>54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58" t="s">
        <v>216</v>
      </c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9" t="s">
        <v>39</v>
      </c>
      <c r="AE167" s="59"/>
      <c r="AF167" s="59"/>
      <c r="AG167" s="60">
        <v>1</v>
      </c>
      <c r="AH167" s="60"/>
      <c r="AI167" s="60"/>
      <c r="AJ167" s="60"/>
      <c r="AK167" s="65">
        <v>6427</v>
      </c>
      <c r="AL167" s="66"/>
      <c r="AM167" s="66"/>
      <c r="AN167" s="66"/>
      <c r="AO167" s="66"/>
      <c r="AP167" s="67"/>
      <c r="AQ167" s="62">
        <f t="shared" si="6"/>
        <v>77124</v>
      </c>
      <c r="AR167" s="62"/>
      <c r="AS167" s="62"/>
      <c r="AT167" s="62"/>
      <c r="AU167" s="62"/>
      <c r="AV167" s="62"/>
      <c r="AW167" s="62"/>
      <c r="AX167" s="62"/>
      <c r="AY167" s="68"/>
      <c r="AZ167" s="69"/>
      <c r="BA167" s="69"/>
      <c r="BB167" s="69"/>
      <c r="BC167" s="69"/>
      <c r="BD167" s="69"/>
      <c r="BE167" s="69"/>
      <c r="BF167" s="70"/>
      <c r="BG167" s="63"/>
      <c r="BH167" s="63"/>
      <c r="BI167" s="63"/>
      <c r="BJ167" s="63"/>
      <c r="BK167" s="63"/>
      <c r="BL167" s="63"/>
      <c r="BM167" s="63"/>
      <c r="BN167" s="63"/>
      <c r="BO167" s="71">
        <f t="shared" si="7"/>
        <v>10564.931506849316</v>
      </c>
      <c r="BP167" s="72"/>
      <c r="BQ167" s="72"/>
      <c r="BR167" s="72"/>
      <c r="BS167" s="72"/>
      <c r="BT167" s="72"/>
      <c r="BU167" s="72"/>
      <c r="BV167" s="7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2">
        <f t="shared" si="8"/>
        <v>87688.931506849316</v>
      </c>
      <c r="CW167" s="62"/>
      <c r="CX167" s="62"/>
      <c r="CY167" s="62"/>
      <c r="CZ167" s="62"/>
      <c r="DA167" s="62"/>
      <c r="DB167" s="62"/>
      <c r="DC167" s="62"/>
      <c r="DD167" s="62"/>
      <c r="DE167" s="64"/>
    </row>
    <row r="168" spans="1:109" s="130" customFormat="1" ht="23.25" customHeight="1" x14ac:dyDescent="0.2">
      <c r="A168" s="81" t="s">
        <v>222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58" t="s">
        <v>216</v>
      </c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9" t="s">
        <v>39</v>
      </c>
      <c r="AE168" s="59"/>
      <c r="AF168" s="59"/>
      <c r="AG168" s="60">
        <v>1</v>
      </c>
      <c r="AH168" s="60"/>
      <c r="AI168" s="60"/>
      <c r="AJ168" s="60"/>
      <c r="AK168" s="65">
        <v>8586</v>
      </c>
      <c r="AL168" s="66"/>
      <c r="AM168" s="66"/>
      <c r="AN168" s="66"/>
      <c r="AO168" s="66"/>
      <c r="AP168" s="67"/>
      <c r="AQ168" s="62">
        <f t="shared" si="6"/>
        <v>103032</v>
      </c>
      <c r="AR168" s="62"/>
      <c r="AS168" s="62"/>
      <c r="AT168" s="62"/>
      <c r="AU168" s="62"/>
      <c r="AV168" s="62"/>
      <c r="AW168" s="62"/>
      <c r="AX168" s="62"/>
      <c r="AY168" s="68"/>
      <c r="AZ168" s="69"/>
      <c r="BA168" s="69"/>
      <c r="BB168" s="69"/>
      <c r="BC168" s="69"/>
      <c r="BD168" s="69"/>
      <c r="BE168" s="69"/>
      <c r="BF168" s="70"/>
      <c r="BG168" s="63"/>
      <c r="BH168" s="63"/>
      <c r="BI168" s="63"/>
      <c r="BJ168" s="63"/>
      <c r="BK168" s="63"/>
      <c r="BL168" s="63"/>
      <c r="BM168" s="63"/>
      <c r="BN168" s="63"/>
      <c r="BO168" s="71">
        <f t="shared" si="7"/>
        <v>14113.972602739726</v>
      </c>
      <c r="BP168" s="72"/>
      <c r="BQ168" s="72"/>
      <c r="BR168" s="72"/>
      <c r="BS168" s="72"/>
      <c r="BT168" s="72"/>
      <c r="BU168" s="72"/>
      <c r="BV168" s="7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2">
        <f t="shared" si="8"/>
        <v>117145.97260273973</v>
      </c>
      <c r="CW168" s="62"/>
      <c r="CX168" s="62"/>
      <c r="CY168" s="62"/>
      <c r="CZ168" s="62"/>
      <c r="DA168" s="62"/>
      <c r="DB168" s="62"/>
      <c r="DC168" s="62"/>
      <c r="DD168" s="62"/>
      <c r="DE168" s="64"/>
    </row>
    <row r="169" spans="1:109" s="130" customFormat="1" ht="23.25" customHeight="1" x14ac:dyDescent="0.2">
      <c r="A169" s="81" t="s">
        <v>223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58" t="s">
        <v>224</v>
      </c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9" t="s">
        <v>39</v>
      </c>
      <c r="AE169" s="59"/>
      <c r="AF169" s="59"/>
      <c r="AG169" s="60">
        <v>1</v>
      </c>
      <c r="AH169" s="60"/>
      <c r="AI169" s="60"/>
      <c r="AJ169" s="60"/>
      <c r="AK169" s="65">
        <v>15504</v>
      </c>
      <c r="AL169" s="66"/>
      <c r="AM169" s="66"/>
      <c r="AN169" s="66"/>
      <c r="AO169" s="66"/>
      <c r="AP169" s="67"/>
      <c r="AQ169" s="62">
        <f t="shared" si="6"/>
        <v>186048</v>
      </c>
      <c r="AR169" s="62"/>
      <c r="AS169" s="62"/>
      <c r="AT169" s="62"/>
      <c r="AU169" s="62"/>
      <c r="AV169" s="62"/>
      <c r="AW169" s="62"/>
      <c r="AX169" s="62"/>
      <c r="AY169" s="68"/>
      <c r="AZ169" s="69"/>
      <c r="BA169" s="69"/>
      <c r="BB169" s="69"/>
      <c r="BC169" s="69"/>
      <c r="BD169" s="69"/>
      <c r="BE169" s="69"/>
      <c r="BF169" s="70"/>
      <c r="BG169" s="63"/>
      <c r="BH169" s="63"/>
      <c r="BI169" s="63"/>
      <c r="BJ169" s="63"/>
      <c r="BK169" s="63"/>
      <c r="BL169" s="63"/>
      <c r="BM169" s="63"/>
      <c r="BN169" s="63"/>
      <c r="BO169" s="71">
        <f t="shared" si="7"/>
        <v>25486.027397260274</v>
      </c>
      <c r="BP169" s="72"/>
      <c r="BQ169" s="72"/>
      <c r="BR169" s="72"/>
      <c r="BS169" s="72"/>
      <c r="BT169" s="72"/>
      <c r="BU169" s="72"/>
      <c r="BV169" s="7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2">
        <f t="shared" si="8"/>
        <v>211534.02739726027</v>
      </c>
      <c r="CW169" s="62"/>
      <c r="CX169" s="62"/>
      <c r="CY169" s="62"/>
      <c r="CZ169" s="62"/>
      <c r="DA169" s="62"/>
      <c r="DB169" s="62"/>
      <c r="DC169" s="62"/>
      <c r="DD169" s="62"/>
      <c r="DE169" s="64"/>
    </row>
    <row r="170" spans="1:109" s="130" customFormat="1" ht="20.25" customHeight="1" x14ac:dyDescent="0.2">
      <c r="A170" s="81" t="s">
        <v>225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58" t="s">
        <v>224</v>
      </c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9" t="s">
        <v>39</v>
      </c>
      <c r="AE170" s="59"/>
      <c r="AF170" s="59"/>
      <c r="AG170" s="60">
        <v>1</v>
      </c>
      <c r="AH170" s="60"/>
      <c r="AI170" s="60"/>
      <c r="AJ170" s="60"/>
      <c r="AK170" s="65">
        <v>1196</v>
      </c>
      <c r="AL170" s="66"/>
      <c r="AM170" s="66"/>
      <c r="AN170" s="66"/>
      <c r="AO170" s="66"/>
      <c r="AP170" s="67"/>
      <c r="AQ170" s="62">
        <f t="shared" si="6"/>
        <v>14352</v>
      </c>
      <c r="AR170" s="62"/>
      <c r="AS170" s="62"/>
      <c r="AT170" s="62"/>
      <c r="AU170" s="62"/>
      <c r="AV170" s="62"/>
      <c r="AW170" s="62"/>
      <c r="AX170" s="62"/>
      <c r="AY170" s="68"/>
      <c r="AZ170" s="69"/>
      <c r="BA170" s="69"/>
      <c r="BB170" s="69"/>
      <c r="BC170" s="69"/>
      <c r="BD170" s="69"/>
      <c r="BE170" s="69"/>
      <c r="BF170" s="70"/>
      <c r="BG170" s="63"/>
      <c r="BH170" s="63"/>
      <c r="BI170" s="63"/>
      <c r="BJ170" s="63"/>
      <c r="BK170" s="63"/>
      <c r="BL170" s="63"/>
      <c r="BM170" s="63"/>
      <c r="BN170" s="63"/>
      <c r="BO170" s="71">
        <f t="shared" si="7"/>
        <v>1966.0273972602738</v>
      </c>
      <c r="BP170" s="72"/>
      <c r="BQ170" s="72"/>
      <c r="BR170" s="72"/>
      <c r="BS170" s="72"/>
      <c r="BT170" s="72"/>
      <c r="BU170" s="72"/>
      <c r="BV170" s="7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2">
        <f t="shared" si="8"/>
        <v>16318.027397260274</v>
      </c>
      <c r="CW170" s="62"/>
      <c r="CX170" s="62"/>
      <c r="CY170" s="62"/>
      <c r="CZ170" s="62"/>
      <c r="DA170" s="62"/>
      <c r="DB170" s="62"/>
      <c r="DC170" s="62"/>
      <c r="DD170" s="62"/>
      <c r="DE170" s="64"/>
    </row>
    <row r="171" spans="1:109" s="130" customFormat="1" ht="20.25" customHeight="1" x14ac:dyDescent="0.2">
      <c r="A171" s="81" t="s">
        <v>3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58" t="s">
        <v>224</v>
      </c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9" t="s">
        <v>39</v>
      </c>
      <c r="AE171" s="59"/>
      <c r="AF171" s="59"/>
      <c r="AG171" s="60">
        <v>1</v>
      </c>
      <c r="AH171" s="60"/>
      <c r="AI171" s="60"/>
      <c r="AJ171" s="60"/>
      <c r="AK171" s="65">
        <v>3417</v>
      </c>
      <c r="AL171" s="66"/>
      <c r="AM171" s="66"/>
      <c r="AN171" s="66"/>
      <c r="AO171" s="66"/>
      <c r="AP171" s="67"/>
      <c r="AQ171" s="62">
        <f t="shared" si="6"/>
        <v>41004</v>
      </c>
      <c r="AR171" s="62"/>
      <c r="AS171" s="62"/>
      <c r="AT171" s="62"/>
      <c r="AU171" s="62"/>
      <c r="AV171" s="62"/>
      <c r="AW171" s="62"/>
      <c r="AX171" s="62"/>
      <c r="AY171" s="68"/>
      <c r="AZ171" s="69"/>
      <c r="BA171" s="69"/>
      <c r="BB171" s="69"/>
      <c r="BC171" s="69"/>
      <c r="BD171" s="69"/>
      <c r="BE171" s="69"/>
      <c r="BF171" s="70"/>
      <c r="BG171" s="63"/>
      <c r="BH171" s="63"/>
      <c r="BI171" s="63"/>
      <c r="BJ171" s="63"/>
      <c r="BK171" s="63"/>
      <c r="BL171" s="63"/>
      <c r="BM171" s="63"/>
      <c r="BN171" s="63"/>
      <c r="BO171" s="71">
        <f t="shared" si="7"/>
        <v>5616.9863013698632</v>
      </c>
      <c r="BP171" s="72"/>
      <c r="BQ171" s="72"/>
      <c r="BR171" s="72"/>
      <c r="BS171" s="72"/>
      <c r="BT171" s="72"/>
      <c r="BU171" s="72"/>
      <c r="BV171" s="7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2">
        <f t="shared" si="8"/>
        <v>46620.986301369863</v>
      </c>
      <c r="CW171" s="62"/>
      <c r="CX171" s="62"/>
      <c r="CY171" s="62"/>
      <c r="CZ171" s="62"/>
      <c r="DA171" s="62"/>
      <c r="DB171" s="62"/>
      <c r="DC171" s="62"/>
      <c r="DD171" s="62"/>
      <c r="DE171" s="64"/>
    </row>
    <row r="172" spans="1:109" s="130" customFormat="1" ht="23.25" customHeight="1" x14ac:dyDescent="0.2">
      <c r="A172" s="81" t="s">
        <v>226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58" t="s">
        <v>227</v>
      </c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9" t="s">
        <v>39</v>
      </c>
      <c r="AE172" s="59"/>
      <c r="AF172" s="59"/>
      <c r="AG172" s="60">
        <v>1</v>
      </c>
      <c r="AH172" s="60"/>
      <c r="AI172" s="60"/>
      <c r="AJ172" s="60"/>
      <c r="AK172" s="65">
        <v>16165</v>
      </c>
      <c r="AL172" s="66"/>
      <c r="AM172" s="66"/>
      <c r="AN172" s="66"/>
      <c r="AO172" s="66"/>
      <c r="AP172" s="67"/>
      <c r="AQ172" s="62">
        <f t="shared" si="6"/>
        <v>193980</v>
      </c>
      <c r="AR172" s="62"/>
      <c r="AS172" s="62"/>
      <c r="AT172" s="62"/>
      <c r="AU172" s="62"/>
      <c r="AV172" s="62"/>
      <c r="AW172" s="62"/>
      <c r="AX172" s="62"/>
      <c r="AY172" s="68"/>
      <c r="AZ172" s="69"/>
      <c r="BA172" s="69"/>
      <c r="BB172" s="69"/>
      <c r="BC172" s="69"/>
      <c r="BD172" s="69"/>
      <c r="BE172" s="69"/>
      <c r="BF172" s="70"/>
      <c r="BG172" s="63"/>
      <c r="BH172" s="63"/>
      <c r="BI172" s="63"/>
      <c r="BJ172" s="63"/>
      <c r="BK172" s="63"/>
      <c r="BL172" s="63"/>
      <c r="BM172" s="63"/>
      <c r="BN172" s="63"/>
      <c r="BO172" s="71">
        <f t="shared" si="7"/>
        <v>26572.60273972603</v>
      </c>
      <c r="BP172" s="72"/>
      <c r="BQ172" s="72"/>
      <c r="BR172" s="72"/>
      <c r="BS172" s="72"/>
      <c r="BT172" s="72"/>
      <c r="BU172" s="72"/>
      <c r="BV172" s="7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2">
        <f t="shared" si="8"/>
        <v>220552.60273972602</v>
      </c>
      <c r="CW172" s="62"/>
      <c r="CX172" s="62"/>
      <c r="CY172" s="62"/>
      <c r="CZ172" s="62"/>
      <c r="DA172" s="62"/>
      <c r="DB172" s="62"/>
      <c r="DC172" s="62"/>
      <c r="DD172" s="62"/>
      <c r="DE172" s="64"/>
    </row>
    <row r="173" spans="1:109" s="130" customFormat="1" ht="23.25" customHeight="1" x14ac:dyDescent="0.2">
      <c r="A173" s="81" t="s">
        <v>228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58" t="s">
        <v>229</v>
      </c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9" t="s">
        <v>39</v>
      </c>
      <c r="AE173" s="59"/>
      <c r="AF173" s="59"/>
      <c r="AG173" s="60">
        <v>1</v>
      </c>
      <c r="AH173" s="60"/>
      <c r="AI173" s="60"/>
      <c r="AJ173" s="60"/>
      <c r="AK173" s="65">
        <v>15504</v>
      </c>
      <c r="AL173" s="66"/>
      <c r="AM173" s="66"/>
      <c r="AN173" s="66"/>
      <c r="AO173" s="66"/>
      <c r="AP173" s="67"/>
      <c r="AQ173" s="62">
        <f t="shared" si="6"/>
        <v>186048</v>
      </c>
      <c r="AR173" s="62"/>
      <c r="AS173" s="62"/>
      <c r="AT173" s="62"/>
      <c r="AU173" s="62"/>
      <c r="AV173" s="62"/>
      <c r="AW173" s="62"/>
      <c r="AX173" s="62"/>
      <c r="AY173" s="68"/>
      <c r="AZ173" s="69"/>
      <c r="BA173" s="69"/>
      <c r="BB173" s="69"/>
      <c r="BC173" s="69"/>
      <c r="BD173" s="69"/>
      <c r="BE173" s="69"/>
      <c r="BF173" s="70"/>
      <c r="BG173" s="63"/>
      <c r="BH173" s="63"/>
      <c r="BI173" s="63"/>
      <c r="BJ173" s="63"/>
      <c r="BK173" s="63"/>
      <c r="BL173" s="63"/>
      <c r="BM173" s="63"/>
      <c r="BN173" s="63"/>
      <c r="BO173" s="71">
        <f t="shared" si="7"/>
        <v>25486.027397260274</v>
      </c>
      <c r="BP173" s="72"/>
      <c r="BQ173" s="72"/>
      <c r="BR173" s="72"/>
      <c r="BS173" s="72"/>
      <c r="BT173" s="72"/>
      <c r="BU173" s="72"/>
      <c r="BV173" s="7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2">
        <f t="shared" si="8"/>
        <v>211534.02739726027</v>
      </c>
      <c r="CW173" s="62"/>
      <c r="CX173" s="62"/>
      <c r="CY173" s="62"/>
      <c r="CZ173" s="62"/>
      <c r="DA173" s="62"/>
      <c r="DB173" s="62"/>
      <c r="DC173" s="62"/>
      <c r="DD173" s="62"/>
      <c r="DE173" s="64"/>
    </row>
    <row r="174" spans="1:109" s="130" customFormat="1" ht="23.25" customHeight="1" x14ac:dyDescent="0.2">
      <c r="A174" s="81" t="s">
        <v>230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58" t="s">
        <v>229</v>
      </c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9" t="s">
        <v>39</v>
      </c>
      <c r="AE174" s="59"/>
      <c r="AF174" s="59"/>
      <c r="AG174" s="60">
        <v>1</v>
      </c>
      <c r="AH174" s="60"/>
      <c r="AI174" s="60"/>
      <c r="AJ174" s="60"/>
      <c r="AK174" s="65">
        <v>9064</v>
      </c>
      <c r="AL174" s="66"/>
      <c r="AM174" s="66"/>
      <c r="AN174" s="66"/>
      <c r="AO174" s="66"/>
      <c r="AP174" s="67"/>
      <c r="AQ174" s="62">
        <f t="shared" si="6"/>
        <v>108768</v>
      </c>
      <c r="AR174" s="62"/>
      <c r="AS174" s="62"/>
      <c r="AT174" s="62"/>
      <c r="AU174" s="62"/>
      <c r="AV174" s="62"/>
      <c r="AW174" s="62"/>
      <c r="AX174" s="62"/>
      <c r="AY174" s="68"/>
      <c r="AZ174" s="69"/>
      <c r="BA174" s="69"/>
      <c r="BB174" s="69"/>
      <c r="BC174" s="69"/>
      <c r="BD174" s="69"/>
      <c r="BE174" s="69"/>
      <c r="BF174" s="70"/>
      <c r="BG174" s="63"/>
      <c r="BH174" s="63"/>
      <c r="BI174" s="63"/>
      <c r="BJ174" s="63"/>
      <c r="BK174" s="63"/>
      <c r="BL174" s="63"/>
      <c r="BM174" s="63"/>
      <c r="BN174" s="63"/>
      <c r="BO174" s="71">
        <f t="shared" si="7"/>
        <v>14899.726027397261</v>
      </c>
      <c r="BP174" s="72"/>
      <c r="BQ174" s="72"/>
      <c r="BR174" s="72"/>
      <c r="BS174" s="72"/>
      <c r="BT174" s="72"/>
      <c r="BU174" s="72"/>
      <c r="BV174" s="7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2">
        <f t="shared" si="8"/>
        <v>123667.72602739726</v>
      </c>
      <c r="CW174" s="62"/>
      <c r="CX174" s="62"/>
      <c r="CY174" s="62"/>
      <c r="CZ174" s="62"/>
      <c r="DA174" s="62"/>
      <c r="DB174" s="62"/>
      <c r="DC174" s="62"/>
      <c r="DD174" s="62"/>
      <c r="DE174" s="64"/>
    </row>
    <row r="175" spans="1:109" s="130" customFormat="1" ht="23.25" customHeight="1" x14ac:dyDescent="0.2">
      <c r="A175" s="55" t="s">
        <v>231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7"/>
      <c r="P175" s="83" t="s">
        <v>229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5"/>
      <c r="AD175" s="59" t="s">
        <v>39</v>
      </c>
      <c r="AE175" s="59"/>
      <c r="AF175" s="59"/>
      <c r="AG175" s="86">
        <v>1</v>
      </c>
      <c r="AH175" s="87"/>
      <c r="AI175" s="87"/>
      <c r="AJ175" s="88"/>
      <c r="AK175" s="65">
        <v>3084</v>
      </c>
      <c r="AL175" s="66"/>
      <c r="AM175" s="66"/>
      <c r="AN175" s="66"/>
      <c r="AO175" s="66"/>
      <c r="AP175" s="67"/>
      <c r="AQ175" s="71">
        <f t="shared" si="6"/>
        <v>37008</v>
      </c>
      <c r="AR175" s="72"/>
      <c r="AS175" s="72"/>
      <c r="AT175" s="72"/>
      <c r="AU175" s="72"/>
      <c r="AV175" s="72"/>
      <c r="AW175" s="72"/>
      <c r="AX175" s="73"/>
      <c r="AY175" s="68"/>
      <c r="AZ175" s="69"/>
      <c r="BA175" s="69"/>
      <c r="BB175" s="69"/>
      <c r="BC175" s="69"/>
      <c r="BD175" s="69"/>
      <c r="BE175" s="69"/>
      <c r="BF175" s="70"/>
      <c r="BG175" s="68"/>
      <c r="BH175" s="69"/>
      <c r="BI175" s="69"/>
      <c r="BJ175" s="69"/>
      <c r="BK175" s="69"/>
      <c r="BL175" s="69"/>
      <c r="BM175" s="69"/>
      <c r="BN175" s="70"/>
      <c r="BO175" s="71">
        <f t="shared" si="7"/>
        <v>5069.58904109589</v>
      </c>
      <c r="BP175" s="72"/>
      <c r="BQ175" s="72"/>
      <c r="BR175" s="72"/>
      <c r="BS175" s="72"/>
      <c r="BT175" s="72"/>
      <c r="BU175" s="72"/>
      <c r="BV175" s="73"/>
      <c r="BW175" s="68"/>
      <c r="BX175" s="69"/>
      <c r="BY175" s="69"/>
      <c r="BZ175" s="69"/>
      <c r="CA175" s="69"/>
      <c r="CB175" s="69"/>
      <c r="CC175" s="69"/>
      <c r="CD175" s="70"/>
      <c r="CE175" s="68"/>
      <c r="CF175" s="69"/>
      <c r="CG175" s="69"/>
      <c r="CH175" s="69"/>
      <c r="CI175" s="69"/>
      <c r="CJ175" s="69"/>
      <c r="CK175" s="69"/>
      <c r="CL175" s="69"/>
      <c r="CM175" s="70"/>
      <c r="CN175" s="68"/>
      <c r="CO175" s="69"/>
      <c r="CP175" s="69"/>
      <c r="CQ175" s="69"/>
      <c r="CR175" s="69"/>
      <c r="CS175" s="69"/>
      <c r="CT175" s="69"/>
      <c r="CU175" s="70"/>
      <c r="CV175" s="71">
        <f t="shared" si="8"/>
        <v>42077.589041095889</v>
      </c>
      <c r="CW175" s="72"/>
      <c r="CX175" s="72"/>
      <c r="CY175" s="72"/>
      <c r="CZ175" s="72"/>
      <c r="DA175" s="72"/>
      <c r="DB175" s="72"/>
      <c r="DC175" s="72"/>
      <c r="DD175" s="72"/>
      <c r="DE175" s="89"/>
    </row>
    <row r="176" spans="1:109" s="130" customFormat="1" ht="23.25" customHeight="1" x14ac:dyDescent="0.2">
      <c r="A176" s="55" t="s">
        <v>232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  <c r="P176" s="83" t="s">
        <v>229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5"/>
      <c r="AD176" s="59" t="s">
        <v>39</v>
      </c>
      <c r="AE176" s="59"/>
      <c r="AF176" s="59"/>
      <c r="AG176" s="86">
        <v>1</v>
      </c>
      <c r="AH176" s="87"/>
      <c r="AI176" s="87"/>
      <c r="AJ176" s="88"/>
      <c r="AK176" s="65">
        <v>6660</v>
      </c>
      <c r="AL176" s="66"/>
      <c r="AM176" s="66"/>
      <c r="AN176" s="66"/>
      <c r="AO176" s="66"/>
      <c r="AP176" s="67"/>
      <c r="AQ176" s="71">
        <f t="shared" si="6"/>
        <v>79920</v>
      </c>
      <c r="AR176" s="72"/>
      <c r="AS176" s="72"/>
      <c r="AT176" s="72"/>
      <c r="AU176" s="72"/>
      <c r="AV176" s="72"/>
      <c r="AW176" s="72"/>
      <c r="AX176" s="73"/>
      <c r="AY176" s="68"/>
      <c r="AZ176" s="69"/>
      <c r="BA176" s="69"/>
      <c r="BB176" s="69"/>
      <c r="BC176" s="69"/>
      <c r="BD176" s="69"/>
      <c r="BE176" s="69"/>
      <c r="BF176" s="70"/>
      <c r="BG176" s="68"/>
      <c r="BH176" s="69"/>
      <c r="BI176" s="69"/>
      <c r="BJ176" s="69"/>
      <c r="BK176" s="69"/>
      <c r="BL176" s="69"/>
      <c r="BM176" s="69"/>
      <c r="BN176" s="70"/>
      <c r="BO176" s="71">
        <f t="shared" si="7"/>
        <v>10947.945205479453</v>
      </c>
      <c r="BP176" s="72"/>
      <c r="BQ176" s="72"/>
      <c r="BR176" s="72"/>
      <c r="BS176" s="72"/>
      <c r="BT176" s="72"/>
      <c r="BU176" s="72"/>
      <c r="BV176" s="73"/>
      <c r="BW176" s="68"/>
      <c r="BX176" s="69"/>
      <c r="BY176" s="69"/>
      <c r="BZ176" s="69"/>
      <c r="CA176" s="69"/>
      <c r="CB176" s="69"/>
      <c r="CC176" s="69"/>
      <c r="CD176" s="70"/>
      <c r="CE176" s="68"/>
      <c r="CF176" s="69"/>
      <c r="CG176" s="69"/>
      <c r="CH176" s="69"/>
      <c r="CI176" s="69"/>
      <c r="CJ176" s="69"/>
      <c r="CK176" s="69"/>
      <c r="CL176" s="69"/>
      <c r="CM176" s="70"/>
      <c r="CN176" s="68"/>
      <c r="CO176" s="69"/>
      <c r="CP176" s="69"/>
      <c r="CQ176" s="69"/>
      <c r="CR176" s="69"/>
      <c r="CS176" s="69"/>
      <c r="CT176" s="69"/>
      <c r="CU176" s="70"/>
      <c r="CV176" s="71">
        <f t="shared" si="8"/>
        <v>90867.945205479453</v>
      </c>
      <c r="CW176" s="72"/>
      <c r="CX176" s="72"/>
      <c r="CY176" s="72"/>
      <c r="CZ176" s="72"/>
      <c r="DA176" s="72"/>
      <c r="DB176" s="72"/>
      <c r="DC176" s="72"/>
      <c r="DD176" s="72"/>
      <c r="DE176" s="89"/>
    </row>
    <row r="177" spans="1:109" s="130" customFormat="1" ht="23.25" customHeight="1" x14ac:dyDescent="0.2">
      <c r="A177" s="81" t="s">
        <v>233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58" t="s">
        <v>234</v>
      </c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9" t="s">
        <v>39</v>
      </c>
      <c r="AE177" s="59"/>
      <c r="AF177" s="59"/>
      <c r="AG177" s="60">
        <v>1</v>
      </c>
      <c r="AH177" s="60"/>
      <c r="AI177" s="60"/>
      <c r="AJ177" s="60"/>
      <c r="AK177" s="65">
        <v>15504</v>
      </c>
      <c r="AL177" s="66"/>
      <c r="AM177" s="66"/>
      <c r="AN177" s="66"/>
      <c r="AO177" s="66"/>
      <c r="AP177" s="67"/>
      <c r="AQ177" s="62">
        <f t="shared" si="6"/>
        <v>186048</v>
      </c>
      <c r="AR177" s="62"/>
      <c r="AS177" s="62"/>
      <c r="AT177" s="62"/>
      <c r="AU177" s="62"/>
      <c r="AV177" s="62"/>
      <c r="AW177" s="62"/>
      <c r="AX177" s="62"/>
      <c r="AY177" s="68"/>
      <c r="AZ177" s="69"/>
      <c r="BA177" s="69"/>
      <c r="BB177" s="69"/>
      <c r="BC177" s="69"/>
      <c r="BD177" s="69"/>
      <c r="BE177" s="69"/>
      <c r="BF177" s="70"/>
      <c r="BG177" s="63"/>
      <c r="BH177" s="63"/>
      <c r="BI177" s="63"/>
      <c r="BJ177" s="63"/>
      <c r="BK177" s="63"/>
      <c r="BL177" s="63"/>
      <c r="BM177" s="63"/>
      <c r="BN177" s="63"/>
      <c r="BO177" s="71">
        <f t="shared" si="7"/>
        <v>25486.027397260274</v>
      </c>
      <c r="BP177" s="72"/>
      <c r="BQ177" s="72"/>
      <c r="BR177" s="72"/>
      <c r="BS177" s="72"/>
      <c r="BT177" s="72"/>
      <c r="BU177" s="72"/>
      <c r="BV177" s="7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2">
        <f t="shared" si="8"/>
        <v>211534.02739726027</v>
      </c>
      <c r="CW177" s="62"/>
      <c r="CX177" s="62"/>
      <c r="CY177" s="62"/>
      <c r="CZ177" s="62"/>
      <c r="DA177" s="62"/>
      <c r="DB177" s="62"/>
      <c r="DC177" s="62"/>
      <c r="DD177" s="62"/>
      <c r="DE177" s="64"/>
    </row>
    <row r="178" spans="1:109" s="130" customFormat="1" ht="23.25" customHeight="1" x14ac:dyDescent="0.2">
      <c r="A178" s="81" t="s">
        <v>235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58" t="s">
        <v>234</v>
      </c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9" t="s">
        <v>39</v>
      </c>
      <c r="AE178" s="59"/>
      <c r="AF178" s="59"/>
      <c r="AG178" s="60">
        <v>1</v>
      </c>
      <c r="AH178" s="60"/>
      <c r="AI178" s="60"/>
      <c r="AJ178" s="60"/>
      <c r="AK178" s="65">
        <v>10302</v>
      </c>
      <c r="AL178" s="66"/>
      <c r="AM178" s="66"/>
      <c r="AN178" s="66"/>
      <c r="AO178" s="66"/>
      <c r="AP178" s="67"/>
      <c r="AQ178" s="62">
        <f t="shared" si="6"/>
        <v>123624</v>
      </c>
      <c r="AR178" s="62"/>
      <c r="AS178" s="62"/>
      <c r="AT178" s="62"/>
      <c r="AU178" s="62"/>
      <c r="AV178" s="62"/>
      <c r="AW178" s="62"/>
      <c r="AX178" s="62"/>
      <c r="AY178" s="68"/>
      <c r="AZ178" s="69"/>
      <c r="BA178" s="69"/>
      <c r="BB178" s="69"/>
      <c r="BC178" s="69"/>
      <c r="BD178" s="69"/>
      <c r="BE178" s="69"/>
      <c r="BF178" s="70"/>
      <c r="BG178" s="63"/>
      <c r="BH178" s="63"/>
      <c r="BI178" s="63"/>
      <c r="BJ178" s="63"/>
      <c r="BK178" s="63"/>
      <c r="BL178" s="63"/>
      <c r="BM178" s="63"/>
      <c r="BN178" s="63"/>
      <c r="BO178" s="71">
        <f t="shared" si="7"/>
        <v>16934.794520547945</v>
      </c>
      <c r="BP178" s="72"/>
      <c r="BQ178" s="72"/>
      <c r="BR178" s="72"/>
      <c r="BS178" s="72"/>
      <c r="BT178" s="72"/>
      <c r="BU178" s="72"/>
      <c r="BV178" s="7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2">
        <f t="shared" si="8"/>
        <v>140558.79452054793</v>
      </c>
      <c r="CW178" s="62"/>
      <c r="CX178" s="62"/>
      <c r="CY178" s="62"/>
      <c r="CZ178" s="62"/>
      <c r="DA178" s="62"/>
      <c r="DB178" s="62"/>
      <c r="DC178" s="62"/>
      <c r="DD178" s="62"/>
      <c r="DE178" s="64"/>
    </row>
    <row r="179" spans="1:109" s="130" customFormat="1" ht="23.25" customHeight="1" x14ac:dyDescent="0.2">
      <c r="A179" s="81" t="s">
        <v>236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58" t="s">
        <v>234</v>
      </c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9" t="s">
        <v>39</v>
      </c>
      <c r="AE179" s="59"/>
      <c r="AF179" s="59"/>
      <c r="AG179" s="60">
        <v>1</v>
      </c>
      <c r="AH179" s="60"/>
      <c r="AI179" s="60"/>
      <c r="AJ179" s="60"/>
      <c r="AK179" s="65">
        <v>8259</v>
      </c>
      <c r="AL179" s="66"/>
      <c r="AM179" s="66"/>
      <c r="AN179" s="66"/>
      <c r="AO179" s="66"/>
      <c r="AP179" s="67"/>
      <c r="AQ179" s="62">
        <f t="shared" si="6"/>
        <v>99108</v>
      </c>
      <c r="AR179" s="62"/>
      <c r="AS179" s="62"/>
      <c r="AT179" s="62"/>
      <c r="AU179" s="62"/>
      <c r="AV179" s="62"/>
      <c r="AW179" s="62"/>
      <c r="AX179" s="62"/>
      <c r="AY179" s="68"/>
      <c r="AZ179" s="69"/>
      <c r="BA179" s="69"/>
      <c r="BB179" s="69"/>
      <c r="BC179" s="69"/>
      <c r="BD179" s="69"/>
      <c r="BE179" s="69"/>
      <c r="BF179" s="70"/>
      <c r="BG179" s="63"/>
      <c r="BH179" s="63"/>
      <c r="BI179" s="63"/>
      <c r="BJ179" s="63"/>
      <c r="BK179" s="63"/>
      <c r="BL179" s="63"/>
      <c r="BM179" s="63"/>
      <c r="BN179" s="63"/>
      <c r="BO179" s="71">
        <f t="shared" si="7"/>
        <v>13576.438356164383</v>
      </c>
      <c r="BP179" s="72"/>
      <c r="BQ179" s="72"/>
      <c r="BR179" s="72"/>
      <c r="BS179" s="72"/>
      <c r="BT179" s="72"/>
      <c r="BU179" s="72"/>
      <c r="BV179" s="7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2">
        <f t="shared" si="8"/>
        <v>112684.43835616438</v>
      </c>
      <c r="CW179" s="62"/>
      <c r="CX179" s="62"/>
      <c r="CY179" s="62"/>
      <c r="CZ179" s="62"/>
      <c r="DA179" s="62"/>
      <c r="DB179" s="62"/>
      <c r="DC179" s="62"/>
      <c r="DD179" s="62"/>
      <c r="DE179" s="64"/>
    </row>
    <row r="180" spans="1:109" s="130" customFormat="1" ht="23.25" customHeight="1" x14ac:dyDescent="0.2">
      <c r="A180" s="81" t="s">
        <v>237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58" t="s">
        <v>234</v>
      </c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9" t="s">
        <v>39</v>
      </c>
      <c r="AE180" s="59"/>
      <c r="AF180" s="59"/>
      <c r="AG180" s="60">
        <v>1</v>
      </c>
      <c r="AH180" s="60"/>
      <c r="AI180" s="60"/>
      <c r="AJ180" s="60"/>
      <c r="AK180" s="65">
        <v>3689</v>
      </c>
      <c r="AL180" s="66"/>
      <c r="AM180" s="66"/>
      <c r="AN180" s="66"/>
      <c r="AO180" s="66"/>
      <c r="AP180" s="67"/>
      <c r="AQ180" s="62">
        <f t="shared" si="6"/>
        <v>44268</v>
      </c>
      <c r="AR180" s="62"/>
      <c r="AS180" s="62"/>
      <c r="AT180" s="62"/>
      <c r="AU180" s="62"/>
      <c r="AV180" s="62"/>
      <c r="AW180" s="62"/>
      <c r="AX180" s="62"/>
      <c r="AY180" s="68"/>
      <c r="AZ180" s="69"/>
      <c r="BA180" s="69"/>
      <c r="BB180" s="69"/>
      <c r="BC180" s="69"/>
      <c r="BD180" s="69"/>
      <c r="BE180" s="69"/>
      <c r="BF180" s="70"/>
      <c r="BG180" s="63"/>
      <c r="BH180" s="63"/>
      <c r="BI180" s="63"/>
      <c r="BJ180" s="63"/>
      <c r="BK180" s="63"/>
      <c r="BL180" s="63"/>
      <c r="BM180" s="63"/>
      <c r="BN180" s="63"/>
      <c r="BO180" s="71">
        <f t="shared" si="7"/>
        <v>6064.1095890410961</v>
      </c>
      <c r="BP180" s="72"/>
      <c r="BQ180" s="72"/>
      <c r="BR180" s="72"/>
      <c r="BS180" s="72"/>
      <c r="BT180" s="72"/>
      <c r="BU180" s="72"/>
      <c r="BV180" s="7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2">
        <f t="shared" si="8"/>
        <v>50332.109589041094</v>
      </c>
      <c r="CW180" s="62"/>
      <c r="CX180" s="62"/>
      <c r="CY180" s="62"/>
      <c r="CZ180" s="62"/>
      <c r="DA180" s="62"/>
      <c r="DB180" s="62"/>
      <c r="DC180" s="62"/>
      <c r="DD180" s="62"/>
      <c r="DE180" s="64"/>
    </row>
    <row r="181" spans="1:109" s="130" customFormat="1" ht="23.25" customHeight="1" x14ac:dyDescent="0.2">
      <c r="A181" s="55" t="s">
        <v>238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58" t="s">
        <v>234</v>
      </c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9" t="s">
        <v>39</v>
      </c>
      <c r="AE181" s="59"/>
      <c r="AF181" s="59"/>
      <c r="AG181" s="60">
        <v>1</v>
      </c>
      <c r="AH181" s="60"/>
      <c r="AI181" s="60"/>
      <c r="AJ181" s="60"/>
      <c r="AK181" s="65">
        <v>10302</v>
      </c>
      <c r="AL181" s="66"/>
      <c r="AM181" s="66"/>
      <c r="AN181" s="66"/>
      <c r="AO181" s="66"/>
      <c r="AP181" s="67"/>
      <c r="AQ181" s="62">
        <f t="shared" si="6"/>
        <v>123624</v>
      </c>
      <c r="AR181" s="62"/>
      <c r="AS181" s="62"/>
      <c r="AT181" s="62"/>
      <c r="AU181" s="62"/>
      <c r="AV181" s="62"/>
      <c r="AW181" s="62"/>
      <c r="AX181" s="62"/>
      <c r="AY181" s="68"/>
      <c r="AZ181" s="69"/>
      <c r="BA181" s="69"/>
      <c r="BB181" s="69"/>
      <c r="BC181" s="69"/>
      <c r="BD181" s="69"/>
      <c r="BE181" s="69"/>
      <c r="BF181" s="70"/>
      <c r="BG181" s="63"/>
      <c r="BH181" s="63"/>
      <c r="BI181" s="63"/>
      <c r="BJ181" s="63"/>
      <c r="BK181" s="63"/>
      <c r="BL181" s="63"/>
      <c r="BM181" s="63"/>
      <c r="BN181" s="63"/>
      <c r="BO181" s="71">
        <f t="shared" si="7"/>
        <v>16934.794520547945</v>
      </c>
      <c r="BP181" s="72"/>
      <c r="BQ181" s="72"/>
      <c r="BR181" s="72"/>
      <c r="BS181" s="72"/>
      <c r="BT181" s="72"/>
      <c r="BU181" s="72"/>
      <c r="BV181" s="7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2">
        <f t="shared" si="8"/>
        <v>140558.79452054793</v>
      </c>
      <c r="CW181" s="62"/>
      <c r="CX181" s="62"/>
      <c r="CY181" s="62"/>
      <c r="CZ181" s="62"/>
      <c r="DA181" s="62"/>
      <c r="DB181" s="62"/>
      <c r="DC181" s="62"/>
      <c r="DD181" s="62"/>
      <c r="DE181" s="64"/>
    </row>
    <row r="182" spans="1:109" s="130" customFormat="1" ht="23.25" customHeight="1" x14ac:dyDescent="0.2">
      <c r="A182" s="55" t="s">
        <v>239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7"/>
      <c r="P182" s="58" t="s">
        <v>234</v>
      </c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9" t="s">
        <v>39</v>
      </c>
      <c r="AE182" s="59"/>
      <c r="AF182" s="59"/>
      <c r="AG182" s="60">
        <v>1</v>
      </c>
      <c r="AH182" s="60"/>
      <c r="AI182" s="60"/>
      <c r="AJ182" s="60"/>
      <c r="AK182" s="65">
        <v>10302</v>
      </c>
      <c r="AL182" s="66"/>
      <c r="AM182" s="66"/>
      <c r="AN182" s="66"/>
      <c r="AO182" s="66"/>
      <c r="AP182" s="67"/>
      <c r="AQ182" s="62">
        <f t="shared" si="6"/>
        <v>123624</v>
      </c>
      <c r="AR182" s="62"/>
      <c r="AS182" s="62"/>
      <c r="AT182" s="62"/>
      <c r="AU182" s="62"/>
      <c r="AV182" s="62"/>
      <c r="AW182" s="62"/>
      <c r="AX182" s="62"/>
      <c r="AY182" s="68"/>
      <c r="AZ182" s="69"/>
      <c r="BA182" s="69"/>
      <c r="BB182" s="69"/>
      <c r="BC182" s="69"/>
      <c r="BD182" s="69"/>
      <c r="BE182" s="69"/>
      <c r="BF182" s="70"/>
      <c r="BG182" s="63"/>
      <c r="BH182" s="63"/>
      <c r="BI182" s="63"/>
      <c r="BJ182" s="63"/>
      <c r="BK182" s="63"/>
      <c r="BL182" s="63"/>
      <c r="BM182" s="63"/>
      <c r="BN182" s="63"/>
      <c r="BO182" s="71">
        <f t="shared" si="7"/>
        <v>16934.794520547945</v>
      </c>
      <c r="BP182" s="72"/>
      <c r="BQ182" s="72"/>
      <c r="BR182" s="72"/>
      <c r="BS182" s="72"/>
      <c r="BT182" s="72"/>
      <c r="BU182" s="72"/>
      <c r="BV182" s="7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2">
        <f t="shared" si="8"/>
        <v>140558.79452054793</v>
      </c>
      <c r="CW182" s="62"/>
      <c r="CX182" s="62"/>
      <c r="CY182" s="62"/>
      <c r="CZ182" s="62"/>
      <c r="DA182" s="62"/>
      <c r="DB182" s="62"/>
      <c r="DC182" s="62"/>
      <c r="DD182" s="62"/>
      <c r="DE182" s="64"/>
    </row>
    <row r="183" spans="1:109" s="130" customFormat="1" ht="23.25" customHeight="1" x14ac:dyDescent="0.2">
      <c r="A183" s="55" t="s">
        <v>240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7"/>
      <c r="P183" s="58" t="s">
        <v>241</v>
      </c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9" t="s">
        <v>39</v>
      </c>
      <c r="AE183" s="59"/>
      <c r="AF183" s="59"/>
      <c r="AG183" s="60">
        <v>1</v>
      </c>
      <c r="AH183" s="60"/>
      <c r="AI183" s="60"/>
      <c r="AJ183" s="60"/>
      <c r="AK183" s="65">
        <v>10302</v>
      </c>
      <c r="AL183" s="66"/>
      <c r="AM183" s="66"/>
      <c r="AN183" s="66"/>
      <c r="AO183" s="66"/>
      <c r="AP183" s="67"/>
      <c r="AQ183" s="62">
        <f t="shared" si="6"/>
        <v>123624</v>
      </c>
      <c r="AR183" s="62"/>
      <c r="AS183" s="62"/>
      <c r="AT183" s="62"/>
      <c r="AU183" s="62"/>
      <c r="AV183" s="62"/>
      <c r="AW183" s="62"/>
      <c r="AX183" s="62"/>
      <c r="AY183" s="68"/>
      <c r="AZ183" s="69"/>
      <c r="BA183" s="69"/>
      <c r="BB183" s="69"/>
      <c r="BC183" s="69"/>
      <c r="BD183" s="69"/>
      <c r="BE183" s="69"/>
      <c r="BF183" s="70"/>
      <c r="BG183" s="63"/>
      <c r="BH183" s="63"/>
      <c r="BI183" s="63"/>
      <c r="BJ183" s="63"/>
      <c r="BK183" s="63"/>
      <c r="BL183" s="63"/>
      <c r="BM183" s="63"/>
      <c r="BN183" s="63"/>
      <c r="BO183" s="71">
        <f t="shared" si="7"/>
        <v>16934.794520547945</v>
      </c>
      <c r="BP183" s="72"/>
      <c r="BQ183" s="72"/>
      <c r="BR183" s="72"/>
      <c r="BS183" s="72"/>
      <c r="BT183" s="72"/>
      <c r="BU183" s="72"/>
      <c r="BV183" s="7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2">
        <f t="shared" si="8"/>
        <v>140558.79452054793</v>
      </c>
      <c r="CW183" s="62"/>
      <c r="CX183" s="62"/>
      <c r="CY183" s="62"/>
      <c r="CZ183" s="62"/>
      <c r="DA183" s="62"/>
      <c r="DB183" s="62"/>
      <c r="DC183" s="62"/>
      <c r="DD183" s="62"/>
      <c r="DE183" s="64"/>
    </row>
    <row r="184" spans="1:109" s="130" customFormat="1" ht="23.25" customHeight="1" x14ac:dyDescent="0.2">
      <c r="A184" s="81" t="s">
        <v>242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58" t="s">
        <v>243</v>
      </c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9" t="s">
        <v>39</v>
      </c>
      <c r="AE184" s="59"/>
      <c r="AF184" s="59"/>
      <c r="AG184" s="60">
        <v>1</v>
      </c>
      <c r="AH184" s="60"/>
      <c r="AI184" s="60"/>
      <c r="AJ184" s="60"/>
      <c r="AK184" s="65">
        <v>10302</v>
      </c>
      <c r="AL184" s="66"/>
      <c r="AM184" s="66"/>
      <c r="AN184" s="66"/>
      <c r="AO184" s="66"/>
      <c r="AP184" s="67"/>
      <c r="AQ184" s="62">
        <f t="shared" si="6"/>
        <v>123624</v>
      </c>
      <c r="AR184" s="62"/>
      <c r="AS184" s="62"/>
      <c r="AT184" s="62"/>
      <c r="AU184" s="62"/>
      <c r="AV184" s="62"/>
      <c r="AW184" s="62"/>
      <c r="AX184" s="62"/>
      <c r="AY184" s="68"/>
      <c r="AZ184" s="69"/>
      <c r="BA184" s="69"/>
      <c r="BB184" s="69"/>
      <c r="BC184" s="69"/>
      <c r="BD184" s="69"/>
      <c r="BE184" s="69"/>
      <c r="BF184" s="70"/>
      <c r="BG184" s="63"/>
      <c r="BH184" s="63"/>
      <c r="BI184" s="63"/>
      <c r="BJ184" s="63"/>
      <c r="BK184" s="63"/>
      <c r="BL184" s="63"/>
      <c r="BM184" s="63"/>
      <c r="BN184" s="63"/>
      <c r="BO184" s="71">
        <f t="shared" si="7"/>
        <v>16934.794520547945</v>
      </c>
      <c r="BP184" s="72"/>
      <c r="BQ184" s="72"/>
      <c r="BR184" s="72"/>
      <c r="BS184" s="72"/>
      <c r="BT184" s="72"/>
      <c r="BU184" s="72"/>
      <c r="BV184" s="7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2">
        <f t="shared" si="8"/>
        <v>140558.79452054793</v>
      </c>
      <c r="CW184" s="62"/>
      <c r="CX184" s="62"/>
      <c r="CY184" s="62"/>
      <c r="CZ184" s="62"/>
      <c r="DA184" s="62"/>
      <c r="DB184" s="62"/>
      <c r="DC184" s="62"/>
      <c r="DD184" s="62"/>
      <c r="DE184" s="64"/>
    </row>
    <row r="185" spans="1:109" s="130" customFormat="1" ht="23.25" customHeight="1" x14ac:dyDescent="0.2">
      <c r="A185" s="81" t="s">
        <v>244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58" t="s">
        <v>243</v>
      </c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9" t="s">
        <v>39</v>
      </c>
      <c r="AE185" s="59"/>
      <c r="AF185" s="59"/>
      <c r="AG185" s="60">
        <v>1</v>
      </c>
      <c r="AH185" s="60"/>
      <c r="AI185" s="60"/>
      <c r="AJ185" s="60"/>
      <c r="AK185" s="65">
        <v>15504</v>
      </c>
      <c r="AL185" s="66"/>
      <c r="AM185" s="66"/>
      <c r="AN185" s="66"/>
      <c r="AO185" s="66"/>
      <c r="AP185" s="67"/>
      <c r="AQ185" s="62">
        <f t="shared" si="6"/>
        <v>186048</v>
      </c>
      <c r="AR185" s="62"/>
      <c r="AS185" s="62"/>
      <c r="AT185" s="62"/>
      <c r="AU185" s="62"/>
      <c r="AV185" s="62"/>
      <c r="AW185" s="62"/>
      <c r="AX185" s="62"/>
      <c r="AY185" s="68"/>
      <c r="AZ185" s="69"/>
      <c r="BA185" s="69"/>
      <c r="BB185" s="69"/>
      <c r="BC185" s="69"/>
      <c r="BD185" s="69"/>
      <c r="BE185" s="69"/>
      <c r="BF185" s="70"/>
      <c r="BG185" s="63"/>
      <c r="BH185" s="63"/>
      <c r="BI185" s="63"/>
      <c r="BJ185" s="63"/>
      <c r="BK185" s="63"/>
      <c r="BL185" s="63"/>
      <c r="BM185" s="63"/>
      <c r="BN185" s="63"/>
      <c r="BO185" s="71">
        <f t="shared" si="7"/>
        <v>25486.027397260274</v>
      </c>
      <c r="BP185" s="72"/>
      <c r="BQ185" s="72"/>
      <c r="BR185" s="72"/>
      <c r="BS185" s="72"/>
      <c r="BT185" s="72"/>
      <c r="BU185" s="72"/>
      <c r="BV185" s="7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2">
        <f t="shared" si="8"/>
        <v>211534.02739726027</v>
      </c>
      <c r="CW185" s="62"/>
      <c r="CX185" s="62"/>
      <c r="CY185" s="62"/>
      <c r="CZ185" s="62"/>
      <c r="DA185" s="62"/>
      <c r="DB185" s="62"/>
      <c r="DC185" s="62"/>
      <c r="DD185" s="62"/>
      <c r="DE185" s="64"/>
    </row>
    <row r="186" spans="1:109" s="130" customFormat="1" ht="23.25" customHeight="1" x14ac:dyDescent="0.2">
      <c r="A186" s="81" t="s">
        <v>245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58" t="s">
        <v>243</v>
      </c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9" t="s">
        <v>39</v>
      </c>
      <c r="AE186" s="59"/>
      <c r="AF186" s="59"/>
      <c r="AG186" s="60">
        <v>1</v>
      </c>
      <c r="AH186" s="60"/>
      <c r="AI186" s="60"/>
      <c r="AJ186" s="60"/>
      <c r="AK186" s="65">
        <v>18148</v>
      </c>
      <c r="AL186" s="66"/>
      <c r="AM186" s="66"/>
      <c r="AN186" s="66"/>
      <c r="AO186" s="66"/>
      <c r="AP186" s="67"/>
      <c r="AQ186" s="62">
        <f t="shared" si="6"/>
        <v>217776</v>
      </c>
      <c r="AR186" s="62"/>
      <c r="AS186" s="62"/>
      <c r="AT186" s="62"/>
      <c r="AU186" s="62"/>
      <c r="AV186" s="62"/>
      <c r="AW186" s="62"/>
      <c r="AX186" s="62"/>
      <c r="AY186" s="68"/>
      <c r="AZ186" s="69"/>
      <c r="BA186" s="69"/>
      <c r="BB186" s="69"/>
      <c r="BC186" s="69"/>
      <c r="BD186" s="69"/>
      <c r="BE186" s="69"/>
      <c r="BF186" s="70"/>
      <c r="BG186" s="63"/>
      <c r="BH186" s="63"/>
      <c r="BI186" s="63"/>
      <c r="BJ186" s="63"/>
      <c r="BK186" s="63"/>
      <c r="BL186" s="63"/>
      <c r="BM186" s="63"/>
      <c r="BN186" s="63"/>
      <c r="BO186" s="71">
        <f t="shared" si="7"/>
        <v>29832.32876712329</v>
      </c>
      <c r="BP186" s="72"/>
      <c r="BQ186" s="72"/>
      <c r="BR186" s="72"/>
      <c r="BS186" s="72"/>
      <c r="BT186" s="72"/>
      <c r="BU186" s="72"/>
      <c r="BV186" s="7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2">
        <f t="shared" si="8"/>
        <v>247608.32876712328</v>
      </c>
      <c r="CW186" s="62"/>
      <c r="CX186" s="62"/>
      <c r="CY186" s="62"/>
      <c r="CZ186" s="62"/>
      <c r="DA186" s="62"/>
      <c r="DB186" s="62"/>
      <c r="DC186" s="62"/>
      <c r="DD186" s="62"/>
      <c r="DE186" s="64"/>
    </row>
    <row r="187" spans="1:109" s="130" customFormat="1" ht="23.25" customHeight="1" x14ac:dyDescent="0.2">
      <c r="A187" s="81" t="s">
        <v>246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58" t="s">
        <v>243</v>
      </c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9" t="s">
        <v>39</v>
      </c>
      <c r="AE187" s="59"/>
      <c r="AF187" s="59"/>
      <c r="AG187" s="60">
        <v>1</v>
      </c>
      <c r="AH187" s="60"/>
      <c r="AI187" s="60"/>
      <c r="AJ187" s="60"/>
      <c r="AK187" s="65">
        <v>7885</v>
      </c>
      <c r="AL187" s="66"/>
      <c r="AM187" s="66"/>
      <c r="AN187" s="66"/>
      <c r="AO187" s="66"/>
      <c r="AP187" s="67"/>
      <c r="AQ187" s="62">
        <f t="shared" si="6"/>
        <v>94620</v>
      </c>
      <c r="AR187" s="62"/>
      <c r="AS187" s="62"/>
      <c r="AT187" s="62"/>
      <c r="AU187" s="62"/>
      <c r="AV187" s="62"/>
      <c r="AW187" s="62"/>
      <c r="AX187" s="62"/>
      <c r="AY187" s="68"/>
      <c r="AZ187" s="69"/>
      <c r="BA187" s="69"/>
      <c r="BB187" s="69"/>
      <c r="BC187" s="69"/>
      <c r="BD187" s="69"/>
      <c r="BE187" s="69"/>
      <c r="BF187" s="70"/>
      <c r="BG187" s="63"/>
      <c r="BH187" s="63"/>
      <c r="BI187" s="63"/>
      <c r="BJ187" s="63"/>
      <c r="BK187" s="63"/>
      <c r="BL187" s="63"/>
      <c r="BM187" s="63"/>
      <c r="BN187" s="63"/>
      <c r="BO187" s="71">
        <f t="shared" si="7"/>
        <v>12961.64383561644</v>
      </c>
      <c r="BP187" s="72"/>
      <c r="BQ187" s="72"/>
      <c r="BR187" s="72"/>
      <c r="BS187" s="72"/>
      <c r="BT187" s="72"/>
      <c r="BU187" s="72"/>
      <c r="BV187" s="7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2">
        <f t="shared" si="8"/>
        <v>107581.64383561644</v>
      </c>
      <c r="CW187" s="62"/>
      <c r="CX187" s="62"/>
      <c r="CY187" s="62"/>
      <c r="CZ187" s="62"/>
      <c r="DA187" s="62"/>
      <c r="DB187" s="62"/>
      <c r="DC187" s="62"/>
      <c r="DD187" s="62"/>
      <c r="DE187" s="64"/>
    </row>
    <row r="188" spans="1:109" s="130" customFormat="1" ht="23.25" customHeight="1" x14ac:dyDescent="0.2">
      <c r="A188" s="81" t="s">
        <v>247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58" t="s">
        <v>243</v>
      </c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9" t="s">
        <v>39</v>
      </c>
      <c r="AE188" s="59"/>
      <c r="AF188" s="59"/>
      <c r="AG188" s="60">
        <v>1</v>
      </c>
      <c r="AH188" s="60"/>
      <c r="AI188" s="60"/>
      <c r="AJ188" s="60"/>
      <c r="AK188" s="65">
        <v>12076</v>
      </c>
      <c r="AL188" s="66"/>
      <c r="AM188" s="66"/>
      <c r="AN188" s="66"/>
      <c r="AO188" s="66"/>
      <c r="AP188" s="67"/>
      <c r="AQ188" s="62">
        <f t="shared" si="6"/>
        <v>144912</v>
      </c>
      <c r="AR188" s="62"/>
      <c r="AS188" s="62"/>
      <c r="AT188" s="62"/>
      <c r="AU188" s="62"/>
      <c r="AV188" s="62"/>
      <c r="AW188" s="62"/>
      <c r="AX188" s="62"/>
      <c r="AY188" s="68"/>
      <c r="AZ188" s="69"/>
      <c r="BA188" s="69"/>
      <c r="BB188" s="69"/>
      <c r="BC188" s="69"/>
      <c r="BD188" s="69"/>
      <c r="BE188" s="69"/>
      <c r="BF188" s="70"/>
      <c r="BG188" s="63"/>
      <c r="BH188" s="63"/>
      <c r="BI188" s="63"/>
      <c r="BJ188" s="63"/>
      <c r="BK188" s="63"/>
      <c r="BL188" s="63"/>
      <c r="BM188" s="63"/>
      <c r="BN188" s="63"/>
      <c r="BO188" s="71">
        <f t="shared" si="7"/>
        <v>19850.95890410959</v>
      </c>
      <c r="BP188" s="72"/>
      <c r="BQ188" s="72"/>
      <c r="BR188" s="72"/>
      <c r="BS188" s="72"/>
      <c r="BT188" s="72"/>
      <c r="BU188" s="72"/>
      <c r="BV188" s="7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2">
        <f t="shared" si="8"/>
        <v>164762.9589041096</v>
      </c>
      <c r="CW188" s="62"/>
      <c r="CX188" s="62"/>
      <c r="CY188" s="62"/>
      <c r="CZ188" s="62"/>
      <c r="DA188" s="62"/>
      <c r="DB188" s="62"/>
      <c r="DC188" s="62"/>
      <c r="DD188" s="62"/>
      <c r="DE188" s="64"/>
    </row>
    <row r="189" spans="1:109" s="130" customFormat="1" ht="23.25" customHeight="1" x14ac:dyDescent="0.2">
      <c r="A189" s="81" t="s">
        <v>248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58" t="s">
        <v>243</v>
      </c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9" t="s">
        <v>39</v>
      </c>
      <c r="AE189" s="59"/>
      <c r="AF189" s="59"/>
      <c r="AG189" s="60">
        <v>1</v>
      </c>
      <c r="AH189" s="60"/>
      <c r="AI189" s="60"/>
      <c r="AJ189" s="60"/>
      <c r="AK189" s="65">
        <v>12858</v>
      </c>
      <c r="AL189" s="66"/>
      <c r="AM189" s="66"/>
      <c r="AN189" s="66"/>
      <c r="AO189" s="66"/>
      <c r="AP189" s="67"/>
      <c r="AQ189" s="62">
        <f t="shared" si="6"/>
        <v>154296</v>
      </c>
      <c r="AR189" s="62"/>
      <c r="AS189" s="62"/>
      <c r="AT189" s="62"/>
      <c r="AU189" s="62"/>
      <c r="AV189" s="62"/>
      <c r="AW189" s="62"/>
      <c r="AX189" s="62"/>
      <c r="AY189" s="68"/>
      <c r="AZ189" s="69"/>
      <c r="BA189" s="69"/>
      <c r="BB189" s="69"/>
      <c r="BC189" s="69"/>
      <c r="BD189" s="69"/>
      <c r="BE189" s="69"/>
      <c r="BF189" s="70"/>
      <c r="BG189" s="63"/>
      <c r="BH189" s="63"/>
      <c r="BI189" s="63"/>
      <c r="BJ189" s="63"/>
      <c r="BK189" s="63"/>
      <c r="BL189" s="63"/>
      <c r="BM189" s="63"/>
      <c r="BN189" s="63"/>
      <c r="BO189" s="71">
        <f t="shared" si="7"/>
        <v>21136.438356164384</v>
      </c>
      <c r="BP189" s="72"/>
      <c r="BQ189" s="72"/>
      <c r="BR189" s="72"/>
      <c r="BS189" s="72"/>
      <c r="BT189" s="72"/>
      <c r="BU189" s="72"/>
      <c r="BV189" s="7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2">
        <f t="shared" si="8"/>
        <v>175432.43835616438</v>
      </c>
      <c r="CW189" s="62"/>
      <c r="CX189" s="62"/>
      <c r="CY189" s="62"/>
      <c r="CZ189" s="62"/>
      <c r="DA189" s="62"/>
      <c r="DB189" s="62"/>
      <c r="DC189" s="62"/>
      <c r="DD189" s="62"/>
      <c r="DE189" s="64"/>
    </row>
    <row r="190" spans="1:109" s="130" customFormat="1" ht="23.25" customHeight="1" x14ac:dyDescent="0.2">
      <c r="A190" s="55" t="s">
        <v>249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7"/>
      <c r="P190" s="90" t="s">
        <v>250</v>
      </c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59" t="s">
        <v>39</v>
      </c>
      <c r="AE190" s="59"/>
      <c r="AF190" s="59"/>
      <c r="AG190" s="60">
        <v>1</v>
      </c>
      <c r="AH190" s="60"/>
      <c r="AI190" s="60"/>
      <c r="AJ190" s="60"/>
      <c r="AK190" s="65">
        <v>15504</v>
      </c>
      <c r="AL190" s="66"/>
      <c r="AM190" s="66"/>
      <c r="AN190" s="66"/>
      <c r="AO190" s="66"/>
      <c r="AP190" s="67"/>
      <c r="AQ190" s="91">
        <f t="shared" si="6"/>
        <v>186048</v>
      </c>
      <c r="AR190" s="91"/>
      <c r="AS190" s="91"/>
      <c r="AT190" s="91"/>
      <c r="AU190" s="91"/>
      <c r="AV190" s="91"/>
      <c r="AW190" s="91"/>
      <c r="AX190" s="91"/>
      <c r="AY190" s="68"/>
      <c r="AZ190" s="69"/>
      <c r="BA190" s="69"/>
      <c r="BB190" s="69"/>
      <c r="BC190" s="69"/>
      <c r="BD190" s="69"/>
      <c r="BE190" s="69"/>
      <c r="BF190" s="70"/>
      <c r="BG190" s="92"/>
      <c r="BH190" s="92"/>
      <c r="BI190" s="92"/>
      <c r="BJ190" s="92"/>
      <c r="BK190" s="92"/>
      <c r="BL190" s="92"/>
      <c r="BM190" s="92"/>
      <c r="BN190" s="92"/>
      <c r="BO190" s="71">
        <f t="shared" si="7"/>
        <v>25486.027397260274</v>
      </c>
      <c r="BP190" s="72"/>
      <c r="BQ190" s="72"/>
      <c r="BR190" s="72"/>
      <c r="BS190" s="72"/>
      <c r="BT190" s="72"/>
      <c r="BU190" s="72"/>
      <c r="BV190" s="73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1">
        <f t="shared" si="8"/>
        <v>211534.02739726027</v>
      </c>
      <c r="CW190" s="91"/>
      <c r="CX190" s="91"/>
      <c r="CY190" s="91"/>
      <c r="CZ190" s="91"/>
      <c r="DA190" s="91"/>
      <c r="DB190" s="91"/>
      <c r="DC190" s="91"/>
      <c r="DD190" s="91"/>
      <c r="DE190" s="93"/>
    </row>
    <row r="191" spans="1:109" s="130" customFormat="1" ht="23.25" customHeight="1" x14ac:dyDescent="0.2">
      <c r="A191" s="81" t="s">
        <v>251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90" t="s">
        <v>250</v>
      </c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59" t="s">
        <v>39</v>
      </c>
      <c r="AE191" s="59"/>
      <c r="AF191" s="59"/>
      <c r="AG191" s="60">
        <v>1</v>
      </c>
      <c r="AH191" s="60"/>
      <c r="AI191" s="60"/>
      <c r="AJ191" s="60"/>
      <c r="AK191" s="65">
        <v>10302</v>
      </c>
      <c r="AL191" s="66"/>
      <c r="AM191" s="66"/>
      <c r="AN191" s="66"/>
      <c r="AO191" s="66"/>
      <c r="AP191" s="67"/>
      <c r="AQ191" s="62">
        <f t="shared" si="6"/>
        <v>123624</v>
      </c>
      <c r="AR191" s="62"/>
      <c r="AS191" s="62"/>
      <c r="AT191" s="62"/>
      <c r="AU191" s="62"/>
      <c r="AV191" s="62"/>
      <c r="AW191" s="62"/>
      <c r="AX191" s="62"/>
      <c r="AY191" s="68"/>
      <c r="AZ191" s="69"/>
      <c r="BA191" s="69"/>
      <c r="BB191" s="69"/>
      <c r="BC191" s="69"/>
      <c r="BD191" s="69"/>
      <c r="BE191" s="69"/>
      <c r="BF191" s="70"/>
      <c r="BG191" s="63"/>
      <c r="BH191" s="63"/>
      <c r="BI191" s="63"/>
      <c r="BJ191" s="63"/>
      <c r="BK191" s="63"/>
      <c r="BL191" s="63"/>
      <c r="BM191" s="63"/>
      <c r="BN191" s="63"/>
      <c r="BO191" s="71">
        <f t="shared" si="7"/>
        <v>16934.794520547945</v>
      </c>
      <c r="BP191" s="72"/>
      <c r="BQ191" s="72"/>
      <c r="BR191" s="72"/>
      <c r="BS191" s="72"/>
      <c r="BT191" s="72"/>
      <c r="BU191" s="72"/>
      <c r="BV191" s="7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2">
        <f t="shared" si="8"/>
        <v>140558.79452054793</v>
      </c>
      <c r="CW191" s="62"/>
      <c r="CX191" s="62"/>
      <c r="CY191" s="62"/>
      <c r="CZ191" s="62"/>
      <c r="DA191" s="62"/>
      <c r="DB191" s="62"/>
      <c r="DC191" s="62"/>
      <c r="DD191" s="62"/>
      <c r="DE191" s="64"/>
    </row>
    <row r="192" spans="1:109" s="130" customFormat="1" ht="23.25" customHeight="1" x14ac:dyDescent="0.2">
      <c r="A192" s="81" t="s">
        <v>252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58" t="s">
        <v>253</v>
      </c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9" t="s">
        <v>82</v>
      </c>
      <c r="AE192" s="59"/>
      <c r="AF192" s="59"/>
      <c r="AG192" s="60">
        <v>1</v>
      </c>
      <c r="AH192" s="60"/>
      <c r="AI192" s="60"/>
      <c r="AJ192" s="60"/>
      <c r="AK192" s="65">
        <v>15504</v>
      </c>
      <c r="AL192" s="66"/>
      <c r="AM192" s="66"/>
      <c r="AN192" s="66"/>
      <c r="AO192" s="66"/>
      <c r="AP192" s="67"/>
      <c r="AQ192" s="62">
        <f t="shared" si="6"/>
        <v>186048</v>
      </c>
      <c r="AR192" s="62"/>
      <c r="AS192" s="62"/>
      <c r="AT192" s="62"/>
      <c r="AU192" s="62"/>
      <c r="AV192" s="62"/>
      <c r="AW192" s="62"/>
      <c r="AX192" s="62"/>
      <c r="AY192" s="68"/>
      <c r="AZ192" s="69"/>
      <c r="BA192" s="69"/>
      <c r="BB192" s="69"/>
      <c r="BC192" s="69"/>
      <c r="BD192" s="69"/>
      <c r="BE192" s="69"/>
      <c r="BF192" s="70"/>
      <c r="BG192" s="63"/>
      <c r="BH192" s="63"/>
      <c r="BI192" s="63"/>
      <c r="BJ192" s="63"/>
      <c r="BK192" s="63"/>
      <c r="BL192" s="63"/>
      <c r="BM192" s="63"/>
      <c r="BN192" s="63"/>
      <c r="BO192" s="71">
        <f t="shared" si="7"/>
        <v>25486.027397260274</v>
      </c>
      <c r="BP192" s="72"/>
      <c r="BQ192" s="72"/>
      <c r="BR192" s="72"/>
      <c r="BS192" s="72"/>
      <c r="BT192" s="72"/>
      <c r="BU192" s="72"/>
      <c r="BV192" s="7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2">
        <f t="shared" si="8"/>
        <v>211534.02739726027</v>
      </c>
      <c r="CW192" s="62"/>
      <c r="CX192" s="62"/>
      <c r="CY192" s="62"/>
      <c r="CZ192" s="62"/>
      <c r="DA192" s="62"/>
      <c r="DB192" s="62"/>
      <c r="DC192" s="62"/>
      <c r="DD192" s="62"/>
      <c r="DE192" s="64"/>
    </row>
    <row r="193" spans="1:109" s="130" customFormat="1" ht="23.25" customHeight="1" x14ac:dyDescent="0.2">
      <c r="A193" s="81" t="s">
        <v>254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58" t="s">
        <v>253</v>
      </c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9" t="s">
        <v>82</v>
      </c>
      <c r="AE193" s="59"/>
      <c r="AF193" s="59"/>
      <c r="AG193" s="60">
        <v>1</v>
      </c>
      <c r="AH193" s="60"/>
      <c r="AI193" s="60"/>
      <c r="AJ193" s="60"/>
      <c r="AK193" s="65">
        <v>10302</v>
      </c>
      <c r="AL193" s="66"/>
      <c r="AM193" s="66"/>
      <c r="AN193" s="66"/>
      <c r="AO193" s="66"/>
      <c r="AP193" s="67"/>
      <c r="AQ193" s="62">
        <f t="shared" si="6"/>
        <v>123624</v>
      </c>
      <c r="AR193" s="62"/>
      <c r="AS193" s="62"/>
      <c r="AT193" s="62"/>
      <c r="AU193" s="62"/>
      <c r="AV193" s="62"/>
      <c r="AW193" s="62"/>
      <c r="AX193" s="62"/>
      <c r="AY193" s="68"/>
      <c r="AZ193" s="69"/>
      <c r="BA193" s="69"/>
      <c r="BB193" s="69"/>
      <c r="BC193" s="69"/>
      <c r="BD193" s="69"/>
      <c r="BE193" s="69"/>
      <c r="BF193" s="70"/>
      <c r="BG193" s="63"/>
      <c r="BH193" s="63"/>
      <c r="BI193" s="63"/>
      <c r="BJ193" s="63"/>
      <c r="BK193" s="63"/>
      <c r="BL193" s="63"/>
      <c r="BM193" s="63"/>
      <c r="BN193" s="63"/>
      <c r="BO193" s="71">
        <f t="shared" si="7"/>
        <v>16934.794520547945</v>
      </c>
      <c r="BP193" s="72"/>
      <c r="BQ193" s="72"/>
      <c r="BR193" s="72"/>
      <c r="BS193" s="72"/>
      <c r="BT193" s="72"/>
      <c r="BU193" s="72"/>
      <c r="BV193" s="7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2">
        <f t="shared" si="8"/>
        <v>140558.79452054793</v>
      </c>
      <c r="CW193" s="62"/>
      <c r="CX193" s="62"/>
      <c r="CY193" s="62"/>
      <c r="CZ193" s="62"/>
      <c r="DA193" s="62"/>
      <c r="DB193" s="62"/>
      <c r="DC193" s="62"/>
      <c r="DD193" s="62"/>
      <c r="DE193" s="64"/>
    </row>
    <row r="194" spans="1:109" s="130" customFormat="1" ht="23.25" customHeight="1" x14ac:dyDescent="0.2">
      <c r="A194" s="81" t="s">
        <v>255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58" t="s">
        <v>256</v>
      </c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9" t="s">
        <v>82</v>
      </c>
      <c r="AE194" s="59"/>
      <c r="AF194" s="59"/>
      <c r="AG194" s="60">
        <v>1</v>
      </c>
      <c r="AH194" s="60"/>
      <c r="AI194" s="60"/>
      <c r="AJ194" s="60"/>
      <c r="AK194" s="65">
        <v>22116</v>
      </c>
      <c r="AL194" s="66"/>
      <c r="AM194" s="66"/>
      <c r="AN194" s="66"/>
      <c r="AO194" s="66"/>
      <c r="AP194" s="67"/>
      <c r="AQ194" s="62">
        <f t="shared" si="6"/>
        <v>265392</v>
      </c>
      <c r="AR194" s="62"/>
      <c r="AS194" s="62"/>
      <c r="AT194" s="62"/>
      <c r="AU194" s="62"/>
      <c r="AV194" s="62"/>
      <c r="AW194" s="62"/>
      <c r="AX194" s="62"/>
      <c r="AY194" s="68"/>
      <c r="AZ194" s="69"/>
      <c r="BA194" s="69"/>
      <c r="BB194" s="69"/>
      <c r="BC194" s="69"/>
      <c r="BD194" s="69"/>
      <c r="BE194" s="69"/>
      <c r="BF194" s="70"/>
      <c r="BG194" s="63"/>
      <c r="BH194" s="63"/>
      <c r="BI194" s="63"/>
      <c r="BJ194" s="63"/>
      <c r="BK194" s="63"/>
      <c r="BL194" s="63"/>
      <c r="BM194" s="63"/>
      <c r="BN194" s="63"/>
      <c r="BO194" s="71">
        <f t="shared" si="7"/>
        <v>36355.068493150684</v>
      </c>
      <c r="BP194" s="72"/>
      <c r="BQ194" s="72"/>
      <c r="BR194" s="72"/>
      <c r="BS194" s="72"/>
      <c r="BT194" s="72"/>
      <c r="BU194" s="72"/>
      <c r="BV194" s="7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2">
        <f t="shared" si="8"/>
        <v>301747.0684931507</v>
      </c>
      <c r="CW194" s="62"/>
      <c r="CX194" s="62"/>
      <c r="CY194" s="62"/>
      <c r="CZ194" s="62"/>
      <c r="DA194" s="62"/>
      <c r="DB194" s="62"/>
      <c r="DC194" s="62"/>
      <c r="DD194" s="62"/>
      <c r="DE194" s="64"/>
    </row>
    <row r="195" spans="1:109" s="130" customFormat="1" ht="23.25" customHeight="1" x14ac:dyDescent="0.2">
      <c r="A195" s="81" t="s">
        <v>257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58" t="s">
        <v>256</v>
      </c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9" t="s">
        <v>82</v>
      </c>
      <c r="AE195" s="59"/>
      <c r="AF195" s="59"/>
      <c r="AG195" s="60">
        <v>42</v>
      </c>
      <c r="AH195" s="60"/>
      <c r="AI195" s="60"/>
      <c r="AJ195" s="60"/>
      <c r="AK195" s="65">
        <v>9587</v>
      </c>
      <c r="AL195" s="66"/>
      <c r="AM195" s="66"/>
      <c r="AN195" s="66"/>
      <c r="AO195" s="66"/>
      <c r="AP195" s="67"/>
      <c r="AQ195" s="62">
        <f t="shared" si="6"/>
        <v>4831848</v>
      </c>
      <c r="AR195" s="62"/>
      <c r="AS195" s="62"/>
      <c r="AT195" s="62"/>
      <c r="AU195" s="62"/>
      <c r="AV195" s="62"/>
      <c r="AW195" s="62"/>
      <c r="AX195" s="62"/>
      <c r="AY195" s="68"/>
      <c r="AZ195" s="69"/>
      <c r="BA195" s="69"/>
      <c r="BB195" s="69"/>
      <c r="BC195" s="69"/>
      <c r="BD195" s="69"/>
      <c r="BE195" s="69"/>
      <c r="BF195" s="70"/>
      <c r="BG195" s="63"/>
      <c r="BH195" s="63"/>
      <c r="BI195" s="63"/>
      <c r="BJ195" s="63"/>
      <c r="BK195" s="63"/>
      <c r="BL195" s="63"/>
      <c r="BM195" s="63"/>
      <c r="BN195" s="63"/>
      <c r="BO195" s="71">
        <f t="shared" si="7"/>
        <v>661896.98630136997</v>
      </c>
      <c r="BP195" s="72"/>
      <c r="BQ195" s="72"/>
      <c r="BR195" s="72"/>
      <c r="BS195" s="72"/>
      <c r="BT195" s="72"/>
      <c r="BU195" s="72"/>
      <c r="BV195" s="7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>
        <v>25200</v>
      </c>
      <c r="CO195" s="63"/>
      <c r="CP195" s="63"/>
      <c r="CQ195" s="63"/>
      <c r="CR195" s="63"/>
      <c r="CS195" s="63"/>
      <c r="CT195" s="63"/>
      <c r="CU195" s="63"/>
      <c r="CV195" s="62">
        <f t="shared" si="8"/>
        <v>5518944.98630137</v>
      </c>
      <c r="CW195" s="62"/>
      <c r="CX195" s="62"/>
      <c r="CY195" s="62"/>
      <c r="CZ195" s="62"/>
      <c r="DA195" s="62"/>
      <c r="DB195" s="62"/>
      <c r="DC195" s="62"/>
      <c r="DD195" s="62"/>
      <c r="DE195" s="64"/>
    </row>
    <row r="196" spans="1:109" s="130" customFormat="1" ht="23.25" customHeight="1" x14ac:dyDescent="0.2">
      <c r="A196" s="81" t="s">
        <v>258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58" t="s">
        <v>256</v>
      </c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9" t="s">
        <v>82</v>
      </c>
      <c r="AE196" s="59"/>
      <c r="AF196" s="59"/>
      <c r="AG196" s="60">
        <v>1</v>
      </c>
      <c r="AH196" s="60"/>
      <c r="AI196" s="60"/>
      <c r="AJ196" s="60"/>
      <c r="AK196" s="65">
        <v>8514</v>
      </c>
      <c r="AL196" s="66"/>
      <c r="AM196" s="66"/>
      <c r="AN196" s="66"/>
      <c r="AO196" s="66"/>
      <c r="AP196" s="67"/>
      <c r="AQ196" s="62">
        <f t="shared" si="6"/>
        <v>102168</v>
      </c>
      <c r="AR196" s="62"/>
      <c r="AS196" s="62"/>
      <c r="AT196" s="62"/>
      <c r="AU196" s="62"/>
      <c r="AV196" s="62"/>
      <c r="AW196" s="62"/>
      <c r="AX196" s="62"/>
      <c r="AY196" s="68"/>
      <c r="AZ196" s="69"/>
      <c r="BA196" s="69"/>
      <c r="BB196" s="69"/>
      <c r="BC196" s="69"/>
      <c r="BD196" s="69"/>
      <c r="BE196" s="69"/>
      <c r="BF196" s="70"/>
      <c r="BG196" s="63"/>
      <c r="BH196" s="63"/>
      <c r="BI196" s="63"/>
      <c r="BJ196" s="63"/>
      <c r="BK196" s="63"/>
      <c r="BL196" s="63"/>
      <c r="BM196" s="63"/>
      <c r="BN196" s="63"/>
      <c r="BO196" s="71">
        <f t="shared" si="7"/>
        <v>13995.616438356166</v>
      </c>
      <c r="BP196" s="72"/>
      <c r="BQ196" s="72"/>
      <c r="BR196" s="72"/>
      <c r="BS196" s="72"/>
      <c r="BT196" s="72"/>
      <c r="BU196" s="72"/>
      <c r="BV196" s="7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>
        <v>600</v>
      </c>
      <c r="CO196" s="63"/>
      <c r="CP196" s="63"/>
      <c r="CQ196" s="63"/>
      <c r="CR196" s="63"/>
      <c r="CS196" s="63"/>
      <c r="CT196" s="63"/>
      <c r="CU196" s="63"/>
      <c r="CV196" s="62">
        <f t="shared" si="8"/>
        <v>116763.61643835617</v>
      </c>
      <c r="CW196" s="62"/>
      <c r="CX196" s="62"/>
      <c r="CY196" s="62"/>
      <c r="CZ196" s="62"/>
      <c r="DA196" s="62"/>
      <c r="DB196" s="62"/>
      <c r="DC196" s="62"/>
      <c r="DD196" s="62"/>
      <c r="DE196" s="64"/>
    </row>
    <row r="197" spans="1:109" s="130" customFormat="1" ht="23.25" customHeight="1" x14ac:dyDescent="0.2">
      <c r="A197" s="81" t="s">
        <v>259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58" t="s">
        <v>256</v>
      </c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9" t="s">
        <v>82</v>
      </c>
      <c r="AE197" s="59"/>
      <c r="AF197" s="59"/>
      <c r="AG197" s="60">
        <v>10</v>
      </c>
      <c r="AH197" s="60"/>
      <c r="AI197" s="60"/>
      <c r="AJ197" s="60"/>
      <c r="AK197" s="65">
        <v>7768</v>
      </c>
      <c r="AL197" s="66"/>
      <c r="AM197" s="66"/>
      <c r="AN197" s="66"/>
      <c r="AO197" s="66"/>
      <c r="AP197" s="67"/>
      <c r="AQ197" s="62">
        <f t="shared" si="6"/>
        <v>932160</v>
      </c>
      <c r="AR197" s="62"/>
      <c r="AS197" s="62"/>
      <c r="AT197" s="62"/>
      <c r="AU197" s="62"/>
      <c r="AV197" s="62"/>
      <c r="AW197" s="62"/>
      <c r="AX197" s="62"/>
      <c r="AY197" s="68"/>
      <c r="AZ197" s="69"/>
      <c r="BA197" s="69"/>
      <c r="BB197" s="69"/>
      <c r="BC197" s="69"/>
      <c r="BD197" s="69"/>
      <c r="BE197" s="69"/>
      <c r="BF197" s="70"/>
      <c r="BG197" s="63"/>
      <c r="BH197" s="63"/>
      <c r="BI197" s="63"/>
      <c r="BJ197" s="63"/>
      <c r="BK197" s="63"/>
      <c r="BL197" s="63"/>
      <c r="BM197" s="63"/>
      <c r="BN197" s="63"/>
      <c r="BO197" s="71">
        <f t="shared" si="7"/>
        <v>127693.15068493152</v>
      </c>
      <c r="BP197" s="72"/>
      <c r="BQ197" s="72"/>
      <c r="BR197" s="72"/>
      <c r="BS197" s="72"/>
      <c r="BT197" s="72"/>
      <c r="BU197" s="72"/>
      <c r="BV197" s="7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>
        <v>600</v>
      </c>
      <c r="CO197" s="63"/>
      <c r="CP197" s="63"/>
      <c r="CQ197" s="63"/>
      <c r="CR197" s="63"/>
      <c r="CS197" s="63"/>
      <c r="CT197" s="63"/>
      <c r="CU197" s="63"/>
      <c r="CV197" s="62">
        <f t="shared" si="8"/>
        <v>1060453.1506849315</v>
      </c>
      <c r="CW197" s="62"/>
      <c r="CX197" s="62"/>
      <c r="CY197" s="62"/>
      <c r="CZ197" s="62"/>
      <c r="DA197" s="62"/>
      <c r="DB197" s="62"/>
      <c r="DC197" s="62"/>
      <c r="DD197" s="62"/>
      <c r="DE197" s="64"/>
    </row>
    <row r="198" spans="1:109" s="130" customFormat="1" ht="23.25" customHeight="1" x14ac:dyDescent="0.2">
      <c r="A198" s="81" t="s">
        <v>260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58" t="s">
        <v>256</v>
      </c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9" t="s">
        <v>82</v>
      </c>
      <c r="AE198" s="59"/>
      <c r="AF198" s="59"/>
      <c r="AG198" s="60">
        <v>10</v>
      </c>
      <c r="AH198" s="60"/>
      <c r="AI198" s="60"/>
      <c r="AJ198" s="60"/>
      <c r="AK198" s="65">
        <v>3733</v>
      </c>
      <c r="AL198" s="66"/>
      <c r="AM198" s="66"/>
      <c r="AN198" s="66"/>
      <c r="AO198" s="66"/>
      <c r="AP198" s="67"/>
      <c r="AQ198" s="62">
        <f t="shared" si="6"/>
        <v>447960</v>
      </c>
      <c r="AR198" s="62"/>
      <c r="AS198" s="62"/>
      <c r="AT198" s="62"/>
      <c r="AU198" s="62"/>
      <c r="AV198" s="62"/>
      <c r="AW198" s="62"/>
      <c r="AX198" s="62"/>
      <c r="AY198" s="68"/>
      <c r="AZ198" s="69"/>
      <c r="BA198" s="69"/>
      <c r="BB198" s="69"/>
      <c r="BC198" s="69"/>
      <c r="BD198" s="69"/>
      <c r="BE198" s="69"/>
      <c r="BF198" s="70"/>
      <c r="BG198" s="63"/>
      <c r="BH198" s="63"/>
      <c r="BI198" s="63"/>
      <c r="BJ198" s="63"/>
      <c r="BK198" s="63"/>
      <c r="BL198" s="63"/>
      <c r="BM198" s="63"/>
      <c r="BN198" s="63"/>
      <c r="BO198" s="71">
        <f t="shared" si="7"/>
        <v>61364.38356164383</v>
      </c>
      <c r="BP198" s="72"/>
      <c r="BQ198" s="72"/>
      <c r="BR198" s="72"/>
      <c r="BS198" s="72"/>
      <c r="BT198" s="72"/>
      <c r="BU198" s="72"/>
      <c r="BV198" s="7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>
        <v>600</v>
      </c>
      <c r="CO198" s="63"/>
      <c r="CP198" s="63"/>
      <c r="CQ198" s="63"/>
      <c r="CR198" s="63"/>
      <c r="CS198" s="63"/>
      <c r="CT198" s="63"/>
      <c r="CU198" s="63"/>
      <c r="CV198" s="62">
        <f t="shared" si="8"/>
        <v>509924.38356164383</v>
      </c>
      <c r="CW198" s="62"/>
      <c r="CX198" s="62"/>
      <c r="CY198" s="62"/>
      <c r="CZ198" s="62"/>
      <c r="DA198" s="62"/>
      <c r="DB198" s="62"/>
      <c r="DC198" s="62"/>
      <c r="DD198" s="62"/>
      <c r="DE198" s="64"/>
    </row>
    <row r="199" spans="1:109" s="130" customFormat="1" ht="23.25" customHeight="1" x14ac:dyDescent="0.2">
      <c r="A199" s="81" t="s">
        <v>261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58" t="s">
        <v>256</v>
      </c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9" t="s">
        <v>82</v>
      </c>
      <c r="AE199" s="59"/>
      <c r="AF199" s="59"/>
      <c r="AG199" s="60">
        <v>15</v>
      </c>
      <c r="AH199" s="60"/>
      <c r="AI199" s="60"/>
      <c r="AJ199" s="60"/>
      <c r="AK199" s="65">
        <v>10593</v>
      </c>
      <c r="AL199" s="66"/>
      <c r="AM199" s="66"/>
      <c r="AN199" s="66"/>
      <c r="AO199" s="66"/>
      <c r="AP199" s="67"/>
      <c r="AQ199" s="62">
        <f t="shared" si="6"/>
        <v>1906740</v>
      </c>
      <c r="AR199" s="62"/>
      <c r="AS199" s="62"/>
      <c r="AT199" s="62"/>
      <c r="AU199" s="62"/>
      <c r="AV199" s="62"/>
      <c r="AW199" s="62"/>
      <c r="AX199" s="62"/>
      <c r="AY199" s="68"/>
      <c r="AZ199" s="69"/>
      <c r="BA199" s="69"/>
      <c r="BB199" s="69"/>
      <c r="BC199" s="69"/>
      <c r="BD199" s="69"/>
      <c r="BE199" s="69"/>
      <c r="BF199" s="70"/>
      <c r="BG199" s="63"/>
      <c r="BH199" s="63"/>
      <c r="BI199" s="63"/>
      <c r="BJ199" s="63"/>
      <c r="BK199" s="63"/>
      <c r="BL199" s="63"/>
      <c r="BM199" s="63"/>
      <c r="BN199" s="63"/>
      <c r="BO199" s="71">
        <f t="shared" si="7"/>
        <v>261197.26027397258</v>
      </c>
      <c r="BP199" s="72"/>
      <c r="BQ199" s="72"/>
      <c r="BR199" s="72"/>
      <c r="BS199" s="72"/>
      <c r="BT199" s="72"/>
      <c r="BU199" s="72"/>
      <c r="BV199" s="7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>
        <v>1200</v>
      </c>
      <c r="CO199" s="63"/>
      <c r="CP199" s="63"/>
      <c r="CQ199" s="63"/>
      <c r="CR199" s="63"/>
      <c r="CS199" s="63"/>
      <c r="CT199" s="63"/>
      <c r="CU199" s="63"/>
      <c r="CV199" s="62">
        <f t="shared" si="8"/>
        <v>2169137.2602739725</v>
      </c>
      <c r="CW199" s="62"/>
      <c r="CX199" s="62"/>
      <c r="CY199" s="62"/>
      <c r="CZ199" s="62"/>
      <c r="DA199" s="62"/>
      <c r="DB199" s="62"/>
      <c r="DC199" s="62"/>
      <c r="DD199" s="62"/>
      <c r="DE199" s="64"/>
    </row>
    <row r="200" spans="1:109" s="130" customFormat="1" ht="23.25" customHeight="1" x14ac:dyDescent="0.2">
      <c r="A200" s="81" t="s">
        <v>262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58" t="s">
        <v>256</v>
      </c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9" t="s">
        <v>82</v>
      </c>
      <c r="AE200" s="59"/>
      <c r="AF200" s="59"/>
      <c r="AG200" s="60">
        <v>5</v>
      </c>
      <c r="AH200" s="60"/>
      <c r="AI200" s="60"/>
      <c r="AJ200" s="60"/>
      <c r="AK200" s="65">
        <v>7344</v>
      </c>
      <c r="AL200" s="66"/>
      <c r="AM200" s="66"/>
      <c r="AN200" s="66"/>
      <c r="AO200" s="66"/>
      <c r="AP200" s="67"/>
      <c r="AQ200" s="62">
        <f t="shared" ref="AQ200:AQ224" si="9">AG200*AK200*12</f>
        <v>440640</v>
      </c>
      <c r="AR200" s="62"/>
      <c r="AS200" s="62"/>
      <c r="AT200" s="62"/>
      <c r="AU200" s="62"/>
      <c r="AV200" s="62"/>
      <c r="AW200" s="62"/>
      <c r="AX200" s="62"/>
      <c r="AY200" s="68"/>
      <c r="AZ200" s="69"/>
      <c r="BA200" s="69"/>
      <c r="BB200" s="69"/>
      <c r="BC200" s="69"/>
      <c r="BD200" s="69"/>
      <c r="BE200" s="69"/>
      <c r="BF200" s="70"/>
      <c r="BG200" s="63"/>
      <c r="BH200" s="63"/>
      <c r="BI200" s="63"/>
      <c r="BJ200" s="63"/>
      <c r="BK200" s="63"/>
      <c r="BL200" s="63"/>
      <c r="BM200" s="63"/>
      <c r="BN200" s="63"/>
      <c r="BO200" s="71">
        <f t="shared" ref="BO200:BO222" si="10">AQ200/365*50</f>
        <v>60361.643835616436</v>
      </c>
      <c r="BP200" s="72"/>
      <c r="BQ200" s="72"/>
      <c r="BR200" s="72"/>
      <c r="BS200" s="72"/>
      <c r="BT200" s="72"/>
      <c r="BU200" s="72"/>
      <c r="BV200" s="7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>
        <v>1800</v>
      </c>
      <c r="CO200" s="63"/>
      <c r="CP200" s="63"/>
      <c r="CQ200" s="63"/>
      <c r="CR200" s="63"/>
      <c r="CS200" s="63"/>
      <c r="CT200" s="63"/>
      <c r="CU200" s="63"/>
      <c r="CV200" s="62">
        <f t="shared" ref="CV200:CV224" si="11">SUM(AQ200:CU200)</f>
        <v>502801.64383561641</v>
      </c>
      <c r="CW200" s="62"/>
      <c r="CX200" s="62"/>
      <c r="CY200" s="62"/>
      <c r="CZ200" s="62"/>
      <c r="DA200" s="62"/>
      <c r="DB200" s="62"/>
      <c r="DC200" s="62"/>
      <c r="DD200" s="62"/>
      <c r="DE200" s="64"/>
    </row>
    <row r="201" spans="1:109" s="130" customFormat="1" ht="23.25" customHeight="1" x14ac:dyDescent="0.2">
      <c r="A201" s="81" t="s">
        <v>263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58" t="s">
        <v>256</v>
      </c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9" t="s">
        <v>82</v>
      </c>
      <c r="AE201" s="59"/>
      <c r="AF201" s="59"/>
      <c r="AG201" s="60">
        <v>3</v>
      </c>
      <c r="AH201" s="60"/>
      <c r="AI201" s="60"/>
      <c r="AJ201" s="60"/>
      <c r="AK201" s="65">
        <v>11695</v>
      </c>
      <c r="AL201" s="66"/>
      <c r="AM201" s="66"/>
      <c r="AN201" s="66"/>
      <c r="AO201" s="66"/>
      <c r="AP201" s="67"/>
      <c r="AQ201" s="62">
        <f t="shared" si="9"/>
        <v>421020</v>
      </c>
      <c r="AR201" s="62"/>
      <c r="AS201" s="62"/>
      <c r="AT201" s="62"/>
      <c r="AU201" s="62"/>
      <c r="AV201" s="62"/>
      <c r="AW201" s="62"/>
      <c r="AX201" s="62"/>
      <c r="AY201" s="68"/>
      <c r="AZ201" s="69"/>
      <c r="BA201" s="69"/>
      <c r="BB201" s="69"/>
      <c r="BC201" s="69"/>
      <c r="BD201" s="69"/>
      <c r="BE201" s="69"/>
      <c r="BF201" s="70"/>
      <c r="BG201" s="63"/>
      <c r="BH201" s="63"/>
      <c r="BI201" s="63"/>
      <c r="BJ201" s="63"/>
      <c r="BK201" s="63"/>
      <c r="BL201" s="63"/>
      <c r="BM201" s="63"/>
      <c r="BN201" s="63"/>
      <c r="BO201" s="71">
        <f t="shared" si="10"/>
        <v>57673.972602739726</v>
      </c>
      <c r="BP201" s="72"/>
      <c r="BQ201" s="72"/>
      <c r="BR201" s="72"/>
      <c r="BS201" s="72"/>
      <c r="BT201" s="72"/>
      <c r="BU201" s="72"/>
      <c r="BV201" s="7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>
        <v>600</v>
      </c>
      <c r="CO201" s="63"/>
      <c r="CP201" s="63"/>
      <c r="CQ201" s="63"/>
      <c r="CR201" s="63"/>
      <c r="CS201" s="63"/>
      <c r="CT201" s="63"/>
      <c r="CU201" s="63"/>
      <c r="CV201" s="62">
        <f t="shared" si="11"/>
        <v>479293.9726027397</v>
      </c>
      <c r="CW201" s="62"/>
      <c r="CX201" s="62"/>
      <c r="CY201" s="62"/>
      <c r="CZ201" s="62"/>
      <c r="DA201" s="62"/>
      <c r="DB201" s="62"/>
      <c r="DC201" s="62"/>
      <c r="DD201" s="62"/>
      <c r="DE201" s="64"/>
    </row>
    <row r="202" spans="1:109" s="130" customFormat="1" ht="23.25" customHeight="1" x14ac:dyDescent="0.2">
      <c r="A202" s="81" t="s">
        <v>264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58" t="s">
        <v>256</v>
      </c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9" t="s">
        <v>82</v>
      </c>
      <c r="AE202" s="59"/>
      <c r="AF202" s="59"/>
      <c r="AG202" s="60">
        <v>2</v>
      </c>
      <c r="AH202" s="60"/>
      <c r="AI202" s="60"/>
      <c r="AJ202" s="60"/>
      <c r="AK202" s="65">
        <v>13520</v>
      </c>
      <c r="AL202" s="66"/>
      <c r="AM202" s="66"/>
      <c r="AN202" s="66"/>
      <c r="AO202" s="66"/>
      <c r="AP202" s="67"/>
      <c r="AQ202" s="62">
        <f t="shared" si="9"/>
        <v>324480</v>
      </c>
      <c r="AR202" s="62"/>
      <c r="AS202" s="62"/>
      <c r="AT202" s="62"/>
      <c r="AU202" s="62"/>
      <c r="AV202" s="62"/>
      <c r="AW202" s="62"/>
      <c r="AX202" s="62"/>
      <c r="AY202" s="68"/>
      <c r="AZ202" s="69"/>
      <c r="BA202" s="69"/>
      <c r="BB202" s="69"/>
      <c r="BC202" s="69"/>
      <c r="BD202" s="69"/>
      <c r="BE202" s="69"/>
      <c r="BF202" s="70"/>
      <c r="BG202" s="63"/>
      <c r="BH202" s="63"/>
      <c r="BI202" s="63"/>
      <c r="BJ202" s="63"/>
      <c r="BK202" s="63"/>
      <c r="BL202" s="63"/>
      <c r="BM202" s="63"/>
      <c r="BN202" s="63"/>
      <c r="BO202" s="71">
        <f t="shared" si="10"/>
        <v>44449.315068493146</v>
      </c>
      <c r="BP202" s="72"/>
      <c r="BQ202" s="72"/>
      <c r="BR202" s="72"/>
      <c r="BS202" s="72"/>
      <c r="BT202" s="72"/>
      <c r="BU202" s="72"/>
      <c r="BV202" s="7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>
        <v>1200</v>
      </c>
      <c r="CO202" s="63"/>
      <c r="CP202" s="63"/>
      <c r="CQ202" s="63"/>
      <c r="CR202" s="63"/>
      <c r="CS202" s="63"/>
      <c r="CT202" s="63"/>
      <c r="CU202" s="63"/>
      <c r="CV202" s="62">
        <f t="shared" si="11"/>
        <v>370129.31506849313</v>
      </c>
      <c r="CW202" s="62"/>
      <c r="CX202" s="62"/>
      <c r="CY202" s="62"/>
      <c r="CZ202" s="62"/>
      <c r="DA202" s="62"/>
      <c r="DB202" s="62"/>
      <c r="DC202" s="62"/>
      <c r="DD202" s="62"/>
      <c r="DE202" s="64"/>
    </row>
    <row r="203" spans="1:109" s="130" customFormat="1" ht="23.25" customHeight="1" x14ac:dyDescent="0.2">
      <c r="A203" s="81" t="s">
        <v>265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 t="s">
        <v>256</v>
      </c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9" t="s">
        <v>82</v>
      </c>
      <c r="AE203" s="59"/>
      <c r="AF203" s="59"/>
      <c r="AG203" s="60">
        <v>1</v>
      </c>
      <c r="AH203" s="60"/>
      <c r="AI203" s="60"/>
      <c r="AJ203" s="60"/>
      <c r="AK203" s="65">
        <v>3997</v>
      </c>
      <c r="AL203" s="66"/>
      <c r="AM203" s="66"/>
      <c r="AN203" s="66"/>
      <c r="AO203" s="66"/>
      <c r="AP203" s="67"/>
      <c r="AQ203" s="62">
        <f t="shared" si="9"/>
        <v>47964</v>
      </c>
      <c r="AR203" s="62"/>
      <c r="AS203" s="62"/>
      <c r="AT203" s="62"/>
      <c r="AU203" s="62"/>
      <c r="AV203" s="62"/>
      <c r="AW203" s="62"/>
      <c r="AX203" s="62"/>
      <c r="AY203" s="68"/>
      <c r="AZ203" s="69"/>
      <c r="BA203" s="69"/>
      <c r="BB203" s="69"/>
      <c r="BC203" s="69"/>
      <c r="BD203" s="69"/>
      <c r="BE203" s="69"/>
      <c r="BF203" s="70"/>
      <c r="BG203" s="63"/>
      <c r="BH203" s="63"/>
      <c r="BI203" s="63"/>
      <c r="BJ203" s="63"/>
      <c r="BK203" s="63"/>
      <c r="BL203" s="63"/>
      <c r="BM203" s="63"/>
      <c r="BN203" s="63"/>
      <c r="BO203" s="71">
        <f t="shared" si="10"/>
        <v>6570.41095890411</v>
      </c>
      <c r="BP203" s="72"/>
      <c r="BQ203" s="72"/>
      <c r="BR203" s="72"/>
      <c r="BS203" s="72"/>
      <c r="BT203" s="72"/>
      <c r="BU203" s="72"/>
      <c r="BV203" s="7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>
        <v>1200</v>
      </c>
      <c r="CO203" s="63"/>
      <c r="CP203" s="63"/>
      <c r="CQ203" s="63"/>
      <c r="CR203" s="63"/>
      <c r="CS203" s="63"/>
      <c r="CT203" s="63"/>
      <c r="CU203" s="63"/>
      <c r="CV203" s="62">
        <f t="shared" si="11"/>
        <v>55734.410958904111</v>
      </c>
      <c r="CW203" s="62"/>
      <c r="CX203" s="62"/>
      <c r="CY203" s="62"/>
      <c r="CZ203" s="62"/>
      <c r="DA203" s="62"/>
      <c r="DB203" s="62"/>
      <c r="DC203" s="62"/>
      <c r="DD203" s="62"/>
      <c r="DE203" s="64"/>
    </row>
    <row r="204" spans="1:109" s="130" customFormat="1" ht="23.25" customHeight="1" x14ac:dyDescent="0.2">
      <c r="A204" s="81" t="s">
        <v>266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58" t="s">
        <v>256</v>
      </c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9" t="s">
        <v>82</v>
      </c>
      <c r="AE204" s="59"/>
      <c r="AF204" s="59"/>
      <c r="AG204" s="60">
        <v>1</v>
      </c>
      <c r="AH204" s="60"/>
      <c r="AI204" s="60"/>
      <c r="AJ204" s="60"/>
      <c r="AK204" s="65">
        <v>20032</v>
      </c>
      <c r="AL204" s="66"/>
      <c r="AM204" s="66"/>
      <c r="AN204" s="66"/>
      <c r="AO204" s="66"/>
      <c r="AP204" s="67"/>
      <c r="AQ204" s="62">
        <f t="shared" si="9"/>
        <v>240384</v>
      </c>
      <c r="AR204" s="62"/>
      <c r="AS204" s="62"/>
      <c r="AT204" s="62"/>
      <c r="AU204" s="62"/>
      <c r="AV204" s="62"/>
      <c r="AW204" s="62"/>
      <c r="AX204" s="62"/>
      <c r="AY204" s="68"/>
      <c r="AZ204" s="69"/>
      <c r="BA204" s="69"/>
      <c r="BB204" s="69"/>
      <c r="BC204" s="69"/>
      <c r="BD204" s="69"/>
      <c r="BE204" s="69"/>
      <c r="BF204" s="70"/>
      <c r="BG204" s="63"/>
      <c r="BH204" s="63"/>
      <c r="BI204" s="63"/>
      <c r="BJ204" s="63"/>
      <c r="BK204" s="63"/>
      <c r="BL204" s="63"/>
      <c r="BM204" s="63"/>
      <c r="BN204" s="63"/>
      <c r="BO204" s="71">
        <f t="shared" si="10"/>
        <v>32929.315068493153</v>
      </c>
      <c r="BP204" s="72"/>
      <c r="BQ204" s="72"/>
      <c r="BR204" s="72"/>
      <c r="BS204" s="72"/>
      <c r="BT204" s="72"/>
      <c r="BU204" s="72"/>
      <c r="BV204" s="7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2">
        <f t="shared" si="11"/>
        <v>273313.31506849313</v>
      </c>
      <c r="CW204" s="62"/>
      <c r="CX204" s="62"/>
      <c r="CY204" s="62"/>
      <c r="CZ204" s="62"/>
      <c r="DA204" s="62"/>
      <c r="DB204" s="62"/>
      <c r="DC204" s="62"/>
      <c r="DD204" s="62"/>
      <c r="DE204" s="64"/>
    </row>
    <row r="205" spans="1:109" s="130" customFormat="1" ht="23.25" customHeight="1" x14ac:dyDescent="0.2">
      <c r="A205" s="81" t="s">
        <v>267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58" t="s">
        <v>256</v>
      </c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9" t="s">
        <v>82</v>
      </c>
      <c r="AE205" s="59"/>
      <c r="AF205" s="59"/>
      <c r="AG205" s="60">
        <v>1</v>
      </c>
      <c r="AH205" s="60"/>
      <c r="AI205" s="60"/>
      <c r="AJ205" s="60"/>
      <c r="AK205" s="65">
        <v>10302</v>
      </c>
      <c r="AL205" s="66"/>
      <c r="AM205" s="66"/>
      <c r="AN205" s="66"/>
      <c r="AO205" s="66"/>
      <c r="AP205" s="67"/>
      <c r="AQ205" s="62">
        <f t="shared" si="9"/>
        <v>123624</v>
      </c>
      <c r="AR205" s="62"/>
      <c r="AS205" s="62"/>
      <c r="AT205" s="62"/>
      <c r="AU205" s="62"/>
      <c r="AV205" s="62"/>
      <c r="AW205" s="62"/>
      <c r="AX205" s="62"/>
      <c r="AY205" s="68"/>
      <c r="AZ205" s="69"/>
      <c r="BA205" s="69"/>
      <c r="BB205" s="69"/>
      <c r="BC205" s="69"/>
      <c r="BD205" s="69"/>
      <c r="BE205" s="69"/>
      <c r="BF205" s="70"/>
      <c r="BG205" s="63"/>
      <c r="BH205" s="63"/>
      <c r="BI205" s="63"/>
      <c r="BJ205" s="63"/>
      <c r="BK205" s="63"/>
      <c r="BL205" s="63"/>
      <c r="BM205" s="63"/>
      <c r="BN205" s="63"/>
      <c r="BO205" s="71">
        <f t="shared" si="10"/>
        <v>16934.794520547945</v>
      </c>
      <c r="BP205" s="72"/>
      <c r="BQ205" s="72"/>
      <c r="BR205" s="72"/>
      <c r="BS205" s="72"/>
      <c r="BT205" s="72"/>
      <c r="BU205" s="72"/>
      <c r="BV205" s="7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2">
        <f t="shared" si="11"/>
        <v>140558.79452054793</v>
      </c>
      <c r="CW205" s="62"/>
      <c r="CX205" s="62"/>
      <c r="CY205" s="62"/>
      <c r="CZ205" s="62"/>
      <c r="DA205" s="62"/>
      <c r="DB205" s="62"/>
      <c r="DC205" s="62"/>
      <c r="DD205" s="62"/>
      <c r="DE205" s="64"/>
    </row>
    <row r="206" spans="1:109" s="130" customFormat="1" ht="23.25" customHeight="1" x14ac:dyDescent="0.2">
      <c r="A206" s="81" t="s">
        <v>268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58" t="s">
        <v>256</v>
      </c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9" t="s">
        <v>82</v>
      </c>
      <c r="AE206" s="59"/>
      <c r="AF206" s="59"/>
      <c r="AG206" s="60">
        <v>1</v>
      </c>
      <c r="AH206" s="60"/>
      <c r="AI206" s="60"/>
      <c r="AJ206" s="60"/>
      <c r="AK206" s="65">
        <v>10302</v>
      </c>
      <c r="AL206" s="66"/>
      <c r="AM206" s="66"/>
      <c r="AN206" s="66"/>
      <c r="AO206" s="66"/>
      <c r="AP206" s="67"/>
      <c r="AQ206" s="62">
        <f t="shared" si="9"/>
        <v>123624</v>
      </c>
      <c r="AR206" s="62"/>
      <c r="AS206" s="62"/>
      <c r="AT206" s="62"/>
      <c r="AU206" s="62"/>
      <c r="AV206" s="62"/>
      <c r="AW206" s="62"/>
      <c r="AX206" s="62"/>
      <c r="AY206" s="68"/>
      <c r="AZ206" s="69"/>
      <c r="BA206" s="69"/>
      <c r="BB206" s="69"/>
      <c r="BC206" s="69"/>
      <c r="BD206" s="69"/>
      <c r="BE206" s="69"/>
      <c r="BF206" s="70"/>
      <c r="BG206" s="63"/>
      <c r="BH206" s="63"/>
      <c r="BI206" s="63"/>
      <c r="BJ206" s="63"/>
      <c r="BK206" s="63"/>
      <c r="BL206" s="63"/>
      <c r="BM206" s="63"/>
      <c r="BN206" s="63"/>
      <c r="BO206" s="71">
        <f t="shared" si="10"/>
        <v>16934.794520547945</v>
      </c>
      <c r="BP206" s="72"/>
      <c r="BQ206" s="72"/>
      <c r="BR206" s="72"/>
      <c r="BS206" s="72"/>
      <c r="BT206" s="72"/>
      <c r="BU206" s="72"/>
      <c r="BV206" s="7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2">
        <f t="shared" si="11"/>
        <v>140558.79452054793</v>
      </c>
      <c r="CW206" s="62"/>
      <c r="CX206" s="62"/>
      <c r="CY206" s="62"/>
      <c r="CZ206" s="62"/>
      <c r="DA206" s="62"/>
      <c r="DB206" s="62"/>
      <c r="DC206" s="62"/>
      <c r="DD206" s="62"/>
      <c r="DE206" s="64"/>
    </row>
    <row r="207" spans="1:109" s="130" customFormat="1" ht="23.25" customHeight="1" x14ac:dyDescent="0.2">
      <c r="A207" s="55" t="s">
        <v>269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7"/>
      <c r="P207" s="58" t="s">
        <v>256</v>
      </c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9" t="s">
        <v>82</v>
      </c>
      <c r="AE207" s="59"/>
      <c r="AF207" s="59"/>
      <c r="AG207" s="60">
        <v>1</v>
      </c>
      <c r="AH207" s="60"/>
      <c r="AI207" s="60"/>
      <c r="AJ207" s="60"/>
      <c r="AK207" s="65">
        <v>5316</v>
      </c>
      <c r="AL207" s="66"/>
      <c r="AM207" s="66"/>
      <c r="AN207" s="66"/>
      <c r="AO207" s="66"/>
      <c r="AP207" s="67"/>
      <c r="AQ207" s="62">
        <f t="shared" si="9"/>
        <v>63792</v>
      </c>
      <c r="AR207" s="62"/>
      <c r="AS207" s="62"/>
      <c r="AT207" s="62"/>
      <c r="AU207" s="62"/>
      <c r="AV207" s="62"/>
      <c r="AW207" s="62"/>
      <c r="AX207" s="62"/>
      <c r="AY207" s="68"/>
      <c r="AZ207" s="69"/>
      <c r="BA207" s="69"/>
      <c r="BB207" s="69"/>
      <c r="BC207" s="69"/>
      <c r="BD207" s="69"/>
      <c r="BE207" s="69"/>
      <c r="BF207" s="70"/>
      <c r="BG207" s="63"/>
      <c r="BH207" s="63"/>
      <c r="BI207" s="63"/>
      <c r="BJ207" s="63"/>
      <c r="BK207" s="63"/>
      <c r="BL207" s="63"/>
      <c r="BM207" s="63"/>
      <c r="BN207" s="63"/>
      <c r="BO207" s="71">
        <f t="shared" si="10"/>
        <v>8738.6301369863013</v>
      </c>
      <c r="BP207" s="72"/>
      <c r="BQ207" s="72"/>
      <c r="BR207" s="72"/>
      <c r="BS207" s="72"/>
      <c r="BT207" s="72"/>
      <c r="BU207" s="72"/>
      <c r="BV207" s="7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2">
        <f t="shared" si="11"/>
        <v>72530.630136986307</v>
      </c>
      <c r="CW207" s="62"/>
      <c r="CX207" s="62"/>
      <c r="CY207" s="62"/>
      <c r="CZ207" s="62"/>
      <c r="DA207" s="62"/>
      <c r="DB207" s="62"/>
      <c r="DC207" s="62"/>
      <c r="DD207" s="62"/>
      <c r="DE207" s="64"/>
    </row>
    <row r="208" spans="1:109" s="130" customFormat="1" ht="23.25" customHeight="1" x14ac:dyDescent="0.2">
      <c r="A208" s="81" t="s">
        <v>270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58" t="s">
        <v>271</v>
      </c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9" t="s">
        <v>82</v>
      </c>
      <c r="AE208" s="59"/>
      <c r="AF208" s="59"/>
      <c r="AG208" s="60">
        <v>1</v>
      </c>
      <c r="AH208" s="60"/>
      <c r="AI208" s="60"/>
      <c r="AJ208" s="60"/>
      <c r="AK208" s="65">
        <v>15504</v>
      </c>
      <c r="AL208" s="66"/>
      <c r="AM208" s="66"/>
      <c r="AN208" s="66"/>
      <c r="AO208" s="66"/>
      <c r="AP208" s="67"/>
      <c r="AQ208" s="62">
        <f t="shared" si="9"/>
        <v>186048</v>
      </c>
      <c r="AR208" s="62"/>
      <c r="AS208" s="62"/>
      <c r="AT208" s="62"/>
      <c r="AU208" s="62"/>
      <c r="AV208" s="62"/>
      <c r="AW208" s="62"/>
      <c r="AX208" s="62"/>
      <c r="AY208" s="68"/>
      <c r="AZ208" s="69"/>
      <c r="BA208" s="69"/>
      <c r="BB208" s="69"/>
      <c r="BC208" s="69"/>
      <c r="BD208" s="69"/>
      <c r="BE208" s="69"/>
      <c r="BF208" s="70"/>
      <c r="BG208" s="63"/>
      <c r="BH208" s="63"/>
      <c r="BI208" s="63"/>
      <c r="BJ208" s="63"/>
      <c r="BK208" s="63"/>
      <c r="BL208" s="63"/>
      <c r="BM208" s="63"/>
      <c r="BN208" s="63"/>
      <c r="BO208" s="71">
        <f t="shared" si="10"/>
        <v>25486.027397260274</v>
      </c>
      <c r="BP208" s="72"/>
      <c r="BQ208" s="72"/>
      <c r="BR208" s="72"/>
      <c r="BS208" s="72"/>
      <c r="BT208" s="72"/>
      <c r="BU208" s="72"/>
      <c r="BV208" s="7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2">
        <f t="shared" si="11"/>
        <v>211534.02739726027</v>
      </c>
      <c r="CW208" s="62"/>
      <c r="CX208" s="62"/>
      <c r="CY208" s="62"/>
      <c r="CZ208" s="62"/>
      <c r="DA208" s="62"/>
      <c r="DB208" s="62"/>
      <c r="DC208" s="62"/>
      <c r="DD208" s="62"/>
      <c r="DE208" s="64"/>
    </row>
    <row r="209" spans="1:109" s="130" customFormat="1" ht="23.25" customHeight="1" x14ac:dyDescent="0.2">
      <c r="A209" s="81" t="s">
        <v>272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58" t="s">
        <v>271</v>
      </c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9" t="s">
        <v>82</v>
      </c>
      <c r="AE209" s="59"/>
      <c r="AF209" s="59"/>
      <c r="AG209" s="60">
        <v>2</v>
      </c>
      <c r="AH209" s="60"/>
      <c r="AI209" s="60"/>
      <c r="AJ209" s="60"/>
      <c r="AK209" s="65">
        <v>5678</v>
      </c>
      <c r="AL209" s="66"/>
      <c r="AM209" s="66"/>
      <c r="AN209" s="66"/>
      <c r="AO209" s="66"/>
      <c r="AP209" s="67"/>
      <c r="AQ209" s="62">
        <f t="shared" si="9"/>
        <v>136272</v>
      </c>
      <c r="AR209" s="62"/>
      <c r="AS209" s="62"/>
      <c r="AT209" s="62"/>
      <c r="AU209" s="62"/>
      <c r="AV209" s="62"/>
      <c r="AW209" s="62"/>
      <c r="AX209" s="62"/>
      <c r="AY209" s="68"/>
      <c r="AZ209" s="69"/>
      <c r="BA209" s="69"/>
      <c r="BB209" s="69"/>
      <c r="BC209" s="69"/>
      <c r="BD209" s="69"/>
      <c r="BE209" s="69"/>
      <c r="BF209" s="70"/>
      <c r="BG209" s="63"/>
      <c r="BH209" s="63"/>
      <c r="BI209" s="63"/>
      <c r="BJ209" s="63"/>
      <c r="BK209" s="63"/>
      <c r="BL209" s="63"/>
      <c r="BM209" s="63"/>
      <c r="BN209" s="63"/>
      <c r="BO209" s="71">
        <f t="shared" si="10"/>
        <v>18667.397260273974</v>
      </c>
      <c r="BP209" s="72"/>
      <c r="BQ209" s="72"/>
      <c r="BR209" s="72"/>
      <c r="BS209" s="72"/>
      <c r="BT209" s="72"/>
      <c r="BU209" s="72"/>
      <c r="BV209" s="7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2">
        <f t="shared" si="11"/>
        <v>154939.39726027398</v>
      </c>
      <c r="CW209" s="62"/>
      <c r="CX209" s="62"/>
      <c r="CY209" s="62"/>
      <c r="CZ209" s="62"/>
      <c r="DA209" s="62"/>
      <c r="DB209" s="62"/>
      <c r="DC209" s="62"/>
      <c r="DD209" s="62"/>
      <c r="DE209" s="64"/>
    </row>
    <row r="210" spans="1:109" s="130" customFormat="1" ht="23.25" customHeight="1" x14ac:dyDescent="0.2">
      <c r="A210" s="81" t="s">
        <v>273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58" t="s">
        <v>271</v>
      </c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9" t="s">
        <v>82</v>
      </c>
      <c r="AE210" s="59"/>
      <c r="AF210" s="59"/>
      <c r="AG210" s="60">
        <v>3</v>
      </c>
      <c r="AH210" s="60"/>
      <c r="AI210" s="60"/>
      <c r="AJ210" s="60"/>
      <c r="AK210" s="65">
        <v>9312</v>
      </c>
      <c r="AL210" s="66"/>
      <c r="AM210" s="66"/>
      <c r="AN210" s="66"/>
      <c r="AO210" s="66"/>
      <c r="AP210" s="67"/>
      <c r="AQ210" s="62">
        <f t="shared" si="9"/>
        <v>335232</v>
      </c>
      <c r="AR210" s="62"/>
      <c r="AS210" s="62"/>
      <c r="AT210" s="62"/>
      <c r="AU210" s="62"/>
      <c r="AV210" s="62"/>
      <c r="AW210" s="62"/>
      <c r="AX210" s="62"/>
      <c r="AY210" s="68"/>
      <c r="AZ210" s="69"/>
      <c r="BA210" s="69"/>
      <c r="BB210" s="69"/>
      <c r="BC210" s="69"/>
      <c r="BD210" s="69"/>
      <c r="BE210" s="69"/>
      <c r="BF210" s="70"/>
      <c r="BG210" s="63"/>
      <c r="BH210" s="63"/>
      <c r="BI210" s="63"/>
      <c r="BJ210" s="63"/>
      <c r="BK210" s="63"/>
      <c r="BL210" s="63"/>
      <c r="BM210" s="63"/>
      <c r="BN210" s="63"/>
      <c r="BO210" s="71">
        <f t="shared" si="10"/>
        <v>45922.191780821922</v>
      </c>
      <c r="BP210" s="72"/>
      <c r="BQ210" s="72"/>
      <c r="BR210" s="72"/>
      <c r="BS210" s="72"/>
      <c r="BT210" s="72"/>
      <c r="BU210" s="72"/>
      <c r="BV210" s="7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>
        <v>1200</v>
      </c>
      <c r="CO210" s="63"/>
      <c r="CP210" s="63"/>
      <c r="CQ210" s="63"/>
      <c r="CR210" s="63"/>
      <c r="CS210" s="63"/>
      <c r="CT210" s="63"/>
      <c r="CU210" s="63"/>
      <c r="CV210" s="62">
        <f t="shared" si="11"/>
        <v>382354.19178082194</v>
      </c>
      <c r="CW210" s="62"/>
      <c r="CX210" s="62"/>
      <c r="CY210" s="62"/>
      <c r="CZ210" s="62"/>
      <c r="DA210" s="62"/>
      <c r="DB210" s="62"/>
      <c r="DC210" s="62"/>
      <c r="DD210" s="62"/>
      <c r="DE210" s="64"/>
    </row>
    <row r="211" spans="1:109" s="130" customFormat="1" ht="23.25" customHeight="1" x14ac:dyDescent="0.2">
      <c r="A211" s="81" t="s">
        <v>274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58" t="s">
        <v>271</v>
      </c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9" t="s">
        <v>82</v>
      </c>
      <c r="AE211" s="59"/>
      <c r="AF211" s="59"/>
      <c r="AG211" s="60">
        <v>3</v>
      </c>
      <c r="AH211" s="60"/>
      <c r="AI211" s="60"/>
      <c r="AJ211" s="60"/>
      <c r="AK211" s="65">
        <v>7885</v>
      </c>
      <c r="AL211" s="66"/>
      <c r="AM211" s="66"/>
      <c r="AN211" s="66"/>
      <c r="AO211" s="66"/>
      <c r="AP211" s="67"/>
      <c r="AQ211" s="62">
        <f t="shared" si="9"/>
        <v>283860</v>
      </c>
      <c r="AR211" s="62"/>
      <c r="AS211" s="62"/>
      <c r="AT211" s="62"/>
      <c r="AU211" s="62"/>
      <c r="AV211" s="62"/>
      <c r="AW211" s="62"/>
      <c r="AX211" s="62"/>
      <c r="AY211" s="68"/>
      <c r="AZ211" s="69"/>
      <c r="BA211" s="69"/>
      <c r="BB211" s="69"/>
      <c r="BC211" s="69"/>
      <c r="BD211" s="69"/>
      <c r="BE211" s="69"/>
      <c r="BF211" s="70"/>
      <c r="BG211" s="63"/>
      <c r="BH211" s="63"/>
      <c r="BI211" s="63"/>
      <c r="BJ211" s="63"/>
      <c r="BK211" s="63"/>
      <c r="BL211" s="63"/>
      <c r="BM211" s="63"/>
      <c r="BN211" s="63"/>
      <c r="BO211" s="71">
        <f t="shared" si="10"/>
        <v>38884.931506849316</v>
      </c>
      <c r="BP211" s="72"/>
      <c r="BQ211" s="72"/>
      <c r="BR211" s="72"/>
      <c r="BS211" s="72"/>
      <c r="BT211" s="72"/>
      <c r="BU211" s="72"/>
      <c r="BV211" s="7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2">
        <f t="shared" si="11"/>
        <v>322744.9315068493</v>
      </c>
      <c r="CW211" s="62"/>
      <c r="CX211" s="62"/>
      <c r="CY211" s="62"/>
      <c r="CZ211" s="62"/>
      <c r="DA211" s="62"/>
      <c r="DB211" s="62"/>
      <c r="DC211" s="62"/>
      <c r="DD211" s="62"/>
      <c r="DE211" s="64"/>
    </row>
    <row r="212" spans="1:109" s="130" customFormat="1" ht="23.25" customHeight="1" x14ac:dyDescent="0.2">
      <c r="A212" s="81" t="s">
        <v>275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58" t="s">
        <v>271</v>
      </c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9" t="s">
        <v>82</v>
      </c>
      <c r="AE212" s="59"/>
      <c r="AF212" s="59"/>
      <c r="AG212" s="60">
        <v>3</v>
      </c>
      <c r="AH212" s="60"/>
      <c r="AI212" s="60"/>
      <c r="AJ212" s="60"/>
      <c r="AK212" s="65">
        <v>5678</v>
      </c>
      <c r="AL212" s="66"/>
      <c r="AM212" s="66"/>
      <c r="AN212" s="66"/>
      <c r="AO212" s="66"/>
      <c r="AP212" s="67"/>
      <c r="AQ212" s="62">
        <f t="shared" si="9"/>
        <v>204408</v>
      </c>
      <c r="AR212" s="62"/>
      <c r="AS212" s="62"/>
      <c r="AT212" s="62"/>
      <c r="AU212" s="62"/>
      <c r="AV212" s="62"/>
      <c r="AW212" s="62"/>
      <c r="AX212" s="62"/>
      <c r="AY212" s="68"/>
      <c r="AZ212" s="69"/>
      <c r="BA212" s="69"/>
      <c r="BB212" s="69"/>
      <c r="BC212" s="69"/>
      <c r="BD212" s="69"/>
      <c r="BE212" s="69"/>
      <c r="BF212" s="70"/>
      <c r="BG212" s="63"/>
      <c r="BH212" s="63"/>
      <c r="BI212" s="63"/>
      <c r="BJ212" s="63"/>
      <c r="BK212" s="63"/>
      <c r="BL212" s="63"/>
      <c r="BM212" s="63"/>
      <c r="BN212" s="63"/>
      <c r="BO212" s="71">
        <f t="shared" si="10"/>
        <v>28001.095890410961</v>
      </c>
      <c r="BP212" s="72"/>
      <c r="BQ212" s="72"/>
      <c r="BR212" s="72"/>
      <c r="BS212" s="72"/>
      <c r="BT212" s="72"/>
      <c r="BU212" s="72"/>
      <c r="BV212" s="7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>
        <v>600</v>
      </c>
      <c r="CO212" s="63"/>
      <c r="CP212" s="63"/>
      <c r="CQ212" s="63"/>
      <c r="CR212" s="63"/>
      <c r="CS212" s="63"/>
      <c r="CT212" s="63"/>
      <c r="CU212" s="63"/>
      <c r="CV212" s="62">
        <f t="shared" si="11"/>
        <v>233009.09589041097</v>
      </c>
      <c r="CW212" s="62"/>
      <c r="CX212" s="62"/>
      <c r="CY212" s="62"/>
      <c r="CZ212" s="62"/>
      <c r="DA212" s="62"/>
      <c r="DB212" s="62"/>
      <c r="DC212" s="62"/>
      <c r="DD212" s="62"/>
      <c r="DE212" s="64"/>
    </row>
    <row r="213" spans="1:109" s="130" customFormat="1" ht="23.25" customHeight="1" x14ac:dyDescent="0.2">
      <c r="A213" s="81" t="s">
        <v>276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58" t="s">
        <v>271</v>
      </c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9" t="s">
        <v>82</v>
      </c>
      <c r="AE213" s="59"/>
      <c r="AF213" s="59"/>
      <c r="AG213" s="60">
        <v>3</v>
      </c>
      <c r="AH213" s="60"/>
      <c r="AI213" s="60"/>
      <c r="AJ213" s="60"/>
      <c r="AK213" s="65">
        <v>5678</v>
      </c>
      <c r="AL213" s="66"/>
      <c r="AM213" s="66"/>
      <c r="AN213" s="66"/>
      <c r="AO213" s="66"/>
      <c r="AP213" s="67"/>
      <c r="AQ213" s="62">
        <f t="shared" si="9"/>
        <v>204408</v>
      </c>
      <c r="AR213" s="62"/>
      <c r="AS213" s="62"/>
      <c r="AT213" s="62"/>
      <c r="AU213" s="62"/>
      <c r="AV213" s="62"/>
      <c r="AW213" s="62"/>
      <c r="AX213" s="62"/>
      <c r="AY213" s="68"/>
      <c r="AZ213" s="69"/>
      <c r="BA213" s="69"/>
      <c r="BB213" s="69"/>
      <c r="BC213" s="69"/>
      <c r="BD213" s="69"/>
      <c r="BE213" s="69"/>
      <c r="BF213" s="70"/>
      <c r="BG213" s="63"/>
      <c r="BH213" s="63"/>
      <c r="BI213" s="63"/>
      <c r="BJ213" s="63"/>
      <c r="BK213" s="63"/>
      <c r="BL213" s="63"/>
      <c r="BM213" s="63"/>
      <c r="BN213" s="63"/>
      <c r="BO213" s="71">
        <f t="shared" si="10"/>
        <v>28001.095890410961</v>
      </c>
      <c r="BP213" s="72"/>
      <c r="BQ213" s="72"/>
      <c r="BR213" s="72"/>
      <c r="BS213" s="72"/>
      <c r="BT213" s="72"/>
      <c r="BU213" s="72"/>
      <c r="BV213" s="7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2">
        <f t="shared" si="11"/>
        <v>232409.09589041097</v>
      </c>
      <c r="CW213" s="62"/>
      <c r="CX213" s="62"/>
      <c r="CY213" s="62"/>
      <c r="CZ213" s="62"/>
      <c r="DA213" s="62"/>
      <c r="DB213" s="62"/>
      <c r="DC213" s="62"/>
      <c r="DD213" s="62"/>
      <c r="DE213" s="64"/>
    </row>
    <row r="214" spans="1:109" s="130" customFormat="1" ht="23.25" customHeight="1" x14ac:dyDescent="0.2">
      <c r="A214" s="81" t="s">
        <v>277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58" t="s">
        <v>271</v>
      </c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9" t="s">
        <v>82</v>
      </c>
      <c r="AE214" s="59"/>
      <c r="AF214" s="59"/>
      <c r="AG214" s="60">
        <v>3</v>
      </c>
      <c r="AH214" s="60"/>
      <c r="AI214" s="60"/>
      <c r="AJ214" s="60"/>
      <c r="AK214" s="65">
        <v>6776</v>
      </c>
      <c r="AL214" s="66"/>
      <c r="AM214" s="66"/>
      <c r="AN214" s="66"/>
      <c r="AO214" s="66"/>
      <c r="AP214" s="67"/>
      <c r="AQ214" s="62">
        <f t="shared" si="9"/>
        <v>243936</v>
      </c>
      <c r="AR214" s="62"/>
      <c r="AS214" s="62"/>
      <c r="AT214" s="62"/>
      <c r="AU214" s="62"/>
      <c r="AV214" s="62"/>
      <c r="AW214" s="62"/>
      <c r="AX214" s="62"/>
      <c r="AY214" s="68"/>
      <c r="AZ214" s="69"/>
      <c r="BA214" s="69"/>
      <c r="BB214" s="69"/>
      <c r="BC214" s="69"/>
      <c r="BD214" s="69"/>
      <c r="BE214" s="69"/>
      <c r="BF214" s="70"/>
      <c r="BG214" s="63"/>
      <c r="BH214" s="63"/>
      <c r="BI214" s="63"/>
      <c r="BJ214" s="63"/>
      <c r="BK214" s="63"/>
      <c r="BL214" s="63"/>
      <c r="BM214" s="63"/>
      <c r="BN214" s="63"/>
      <c r="BO214" s="71">
        <f t="shared" si="10"/>
        <v>33415.890410958906</v>
      </c>
      <c r="BP214" s="72"/>
      <c r="BQ214" s="72"/>
      <c r="BR214" s="72"/>
      <c r="BS214" s="72"/>
      <c r="BT214" s="72"/>
      <c r="BU214" s="72"/>
      <c r="BV214" s="7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>
        <v>600</v>
      </c>
      <c r="CO214" s="63"/>
      <c r="CP214" s="63"/>
      <c r="CQ214" s="63"/>
      <c r="CR214" s="63"/>
      <c r="CS214" s="63"/>
      <c r="CT214" s="63"/>
      <c r="CU214" s="63"/>
      <c r="CV214" s="62">
        <f t="shared" si="11"/>
        <v>277951.89041095891</v>
      </c>
      <c r="CW214" s="62"/>
      <c r="CX214" s="62"/>
      <c r="CY214" s="62"/>
      <c r="CZ214" s="62"/>
      <c r="DA214" s="62"/>
      <c r="DB214" s="62"/>
      <c r="DC214" s="62"/>
      <c r="DD214" s="62"/>
      <c r="DE214" s="64"/>
    </row>
    <row r="215" spans="1:109" s="130" customFormat="1" ht="23.25" customHeight="1" x14ac:dyDescent="0.2">
      <c r="A215" s="81" t="s">
        <v>278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58" t="s">
        <v>271</v>
      </c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9" t="s">
        <v>82</v>
      </c>
      <c r="AE215" s="59"/>
      <c r="AF215" s="59"/>
      <c r="AG215" s="60">
        <v>3</v>
      </c>
      <c r="AH215" s="60"/>
      <c r="AI215" s="60"/>
      <c r="AJ215" s="60"/>
      <c r="AK215" s="65">
        <v>5678</v>
      </c>
      <c r="AL215" s="66"/>
      <c r="AM215" s="66"/>
      <c r="AN215" s="66"/>
      <c r="AO215" s="66"/>
      <c r="AP215" s="67"/>
      <c r="AQ215" s="62">
        <f t="shared" si="9"/>
        <v>204408</v>
      </c>
      <c r="AR215" s="62"/>
      <c r="AS215" s="62"/>
      <c r="AT215" s="62"/>
      <c r="AU215" s="62"/>
      <c r="AV215" s="62"/>
      <c r="AW215" s="62"/>
      <c r="AX215" s="62"/>
      <c r="AY215" s="68"/>
      <c r="AZ215" s="69"/>
      <c r="BA215" s="69"/>
      <c r="BB215" s="69"/>
      <c r="BC215" s="69"/>
      <c r="BD215" s="69"/>
      <c r="BE215" s="69"/>
      <c r="BF215" s="70"/>
      <c r="BG215" s="63"/>
      <c r="BH215" s="63"/>
      <c r="BI215" s="63"/>
      <c r="BJ215" s="63"/>
      <c r="BK215" s="63"/>
      <c r="BL215" s="63"/>
      <c r="BM215" s="63"/>
      <c r="BN215" s="63"/>
      <c r="BO215" s="71">
        <f t="shared" si="10"/>
        <v>28001.095890410961</v>
      </c>
      <c r="BP215" s="72"/>
      <c r="BQ215" s="72"/>
      <c r="BR215" s="72"/>
      <c r="BS215" s="72"/>
      <c r="BT215" s="72"/>
      <c r="BU215" s="72"/>
      <c r="BV215" s="7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>
        <v>600</v>
      </c>
      <c r="CO215" s="63"/>
      <c r="CP215" s="63"/>
      <c r="CQ215" s="63"/>
      <c r="CR215" s="63"/>
      <c r="CS215" s="63"/>
      <c r="CT215" s="63"/>
      <c r="CU215" s="63"/>
      <c r="CV215" s="62">
        <f t="shared" si="11"/>
        <v>233009.09589041097</v>
      </c>
      <c r="CW215" s="62"/>
      <c r="CX215" s="62"/>
      <c r="CY215" s="62"/>
      <c r="CZ215" s="62"/>
      <c r="DA215" s="62"/>
      <c r="DB215" s="62"/>
      <c r="DC215" s="62"/>
      <c r="DD215" s="62"/>
      <c r="DE215" s="64"/>
    </row>
    <row r="216" spans="1:109" s="130" customFormat="1" ht="23.25" customHeight="1" x14ac:dyDescent="0.2">
      <c r="A216" s="81" t="s">
        <v>279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58" t="s">
        <v>271</v>
      </c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9" t="s">
        <v>82</v>
      </c>
      <c r="AE216" s="59"/>
      <c r="AF216" s="59"/>
      <c r="AG216" s="60">
        <v>1</v>
      </c>
      <c r="AH216" s="60"/>
      <c r="AI216" s="60"/>
      <c r="AJ216" s="60"/>
      <c r="AK216" s="65">
        <v>5678</v>
      </c>
      <c r="AL216" s="66"/>
      <c r="AM216" s="66"/>
      <c r="AN216" s="66"/>
      <c r="AO216" s="66"/>
      <c r="AP216" s="67"/>
      <c r="AQ216" s="62">
        <f t="shared" si="9"/>
        <v>68136</v>
      </c>
      <c r="AR216" s="62"/>
      <c r="AS216" s="62"/>
      <c r="AT216" s="62"/>
      <c r="AU216" s="62"/>
      <c r="AV216" s="62"/>
      <c r="AW216" s="62"/>
      <c r="AX216" s="62"/>
      <c r="AY216" s="68"/>
      <c r="AZ216" s="69"/>
      <c r="BA216" s="69"/>
      <c r="BB216" s="69"/>
      <c r="BC216" s="69"/>
      <c r="BD216" s="69"/>
      <c r="BE216" s="69"/>
      <c r="BF216" s="70"/>
      <c r="BG216" s="63"/>
      <c r="BH216" s="63"/>
      <c r="BI216" s="63"/>
      <c r="BJ216" s="63"/>
      <c r="BK216" s="63"/>
      <c r="BL216" s="63"/>
      <c r="BM216" s="63"/>
      <c r="BN216" s="63"/>
      <c r="BO216" s="71">
        <f t="shared" si="10"/>
        <v>9333.698630136987</v>
      </c>
      <c r="BP216" s="72"/>
      <c r="BQ216" s="72"/>
      <c r="BR216" s="72"/>
      <c r="BS216" s="72"/>
      <c r="BT216" s="72"/>
      <c r="BU216" s="72"/>
      <c r="BV216" s="7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>
        <v>600</v>
      </c>
      <c r="CO216" s="63"/>
      <c r="CP216" s="63"/>
      <c r="CQ216" s="63"/>
      <c r="CR216" s="63"/>
      <c r="CS216" s="63"/>
      <c r="CT216" s="63"/>
      <c r="CU216" s="63"/>
      <c r="CV216" s="62">
        <f t="shared" si="11"/>
        <v>78069.698630136991</v>
      </c>
      <c r="CW216" s="62"/>
      <c r="CX216" s="62"/>
      <c r="CY216" s="62"/>
      <c r="CZ216" s="62"/>
      <c r="DA216" s="62"/>
      <c r="DB216" s="62"/>
      <c r="DC216" s="62"/>
      <c r="DD216" s="62"/>
      <c r="DE216" s="64"/>
    </row>
    <row r="217" spans="1:109" s="130" customFormat="1" ht="23.25" customHeight="1" x14ac:dyDescent="0.2">
      <c r="A217" s="81" t="s">
        <v>280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58" t="s">
        <v>23</v>
      </c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9" t="s">
        <v>39</v>
      </c>
      <c r="AE217" s="59"/>
      <c r="AF217" s="59"/>
      <c r="AG217" s="60">
        <v>1</v>
      </c>
      <c r="AH217" s="60"/>
      <c r="AI217" s="60"/>
      <c r="AJ217" s="60"/>
      <c r="AK217" s="65">
        <v>6427</v>
      </c>
      <c r="AL217" s="66"/>
      <c r="AM217" s="66"/>
      <c r="AN217" s="66"/>
      <c r="AO217" s="66"/>
      <c r="AP217" s="67"/>
      <c r="AQ217" s="62">
        <f t="shared" si="9"/>
        <v>77124</v>
      </c>
      <c r="AR217" s="62"/>
      <c r="AS217" s="62"/>
      <c r="AT217" s="62"/>
      <c r="AU217" s="62"/>
      <c r="AV217" s="62"/>
      <c r="AW217" s="62"/>
      <c r="AX217" s="62"/>
      <c r="AY217" s="68"/>
      <c r="AZ217" s="69"/>
      <c r="BA217" s="69"/>
      <c r="BB217" s="69"/>
      <c r="BC217" s="69"/>
      <c r="BD217" s="69"/>
      <c r="BE217" s="69"/>
      <c r="BF217" s="70"/>
      <c r="BG217" s="63"/>
      <c r="BH217" s="63"/>
      <c r="BI217" s="63"/>
      <c r="BJ217" s="63"/>
      <c r="BK217" s="63"/>
      <c r="BL217" s="63"/>
      <c r="BM217" s="63"/>
      <c r="BN217" s="63"/>
      <c r="BO217" s="71">
        <f t="shared" si="10"/>
        <v>10564.931506849316</v>
      </c>
      <c r="BP217" s="72"/>
      <c r="BQ217" s="72"/>
      <c r="BR217" s="72"/>
      <c r="BS217" s="72"/>
      <c r="BT217" s="72"/>
      <c r="BU217" s="72"/>
      <c r="BV217" s="7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2">
        <f t="shared" si="11"/>
        <v>87688.931506849316</v>
      </c>
      <c r="CW217" s="62"/>
      <c r="CX217" s="62"/>
      <c r="CY217" s="62"/>
      <c r="CZ217" s="62"/>
      <c r="DA217" s="62"/>
      <c r="DB217" s="62"/>
      <c r="DC217" s="62"/>
      <c r="DD217" s="62"/>
      <c r="DE217" s="64"/>
    </row>
    <row r="218" spans="1:109" s="130" customFormat="1" ht="23.25" customHeight="1" x14ac:dyDescent="0.2">
      <c r="A218" s="81" t="s">
        <v>281</v>
      </c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58" t="s">
        <v>23</v>
      </c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9" t="s">
        <v>39</v>
      </c>
      <c r="AE218" s="59"/>
      <c r="AF218" s="59"/>
      <c r="AG218" s="60">
        <v>4</v>
      </c>
      <c r="AH218" s="60"/>
      <c r="AI218" s="60"/>
      <c r="AJ218" s="60"/>
      <c r="AK218" s="65">
        <v>10302</v>
      </c>
      <c r="AL218" s="66"/>
      <c r="AM218" s="66"/>
      <c r="AN218" s="66"/>
      <c r="AO218" s="66"/>
      <c r="AP218" s="67"/>
      <c r="AQ218" s="62">
        <f t="shared" si="9"/>
        <v>494496</v>
      </c>
      <c r="AR218" s="62"/>
      <c r="AS218" s="62"/>
      <c r="AT218" s="62"/>
      <c r="AU218" s="62"/>
      <c r="AV218" s="62"/>
      <c r="AW218" s="62"/>
      <c r="AX218" s="62"/>
      <c r="AY218" s="68"/>
      <c r="AZ218" s="69"/>
      <c r="BA218" s="69"/>
      <c r="BB218" s="69"/>
      <c r="BC218" s="69"/>
      <c r="BD218" s="69"/>
      <c r="BE218" s="69"/>
      <c r="BF218" s="70"/>
      <c r="BG218" s="63"/>
      <c r="BH218" s="63"/>
      <c r="BI218" s="63"/>
      <c r="BJ218" s="63"/>
      <c r="BK218" s="63"/>
      <c r="BL218" s="63"/>
      <c r="BM218" s="63"/>
      <c r="BN218" s="63"/>
      <c r="BO218" s="71">
        <f t="shared" si="10"/>
        <v>67739.178082191778</v>
      </c>
      <c r="BP218" s="72"/>
      <c r="BQ218" s="72"/>
      <c r="BR218" s="72"/>
      <c r="BS218" s="72"/>
      <c r="BT218" s="72"/>
      <c r="BU218" s="72"/>
      <c r="BV218" s="7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2">
        <f t="shared" si="11"/>
        <v>562235.17808219173</v>
      </c>
      <c r="CW218" s="62"/>
      <c r="CX218" s="62"/>
      <c r="CY218" s="62"/>
      <c r="CZ218" s="62"/>
      <c r="DA218" s="62"/>
      <c r="DB218" s="62"/>
      <c r="DC218" s="62"/>
      <c r="DD218" s="62"/>
      <c r="DE218" s="64"/>
    </row>
    <row r="219" spans="1:109" s="130" customFormat="1" ht="23.25" customHeight="1" x14ac:dyDescent="0.2">
      <c r="A219" s="81" t="s">
        <v>282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58" t="s">
        <v>23</v>
      </c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9" t="s">
        <v>39</v>
      </c>
      <c r="AE219" s="59"/>
      <c r="AF219" s="59"/>
      <c r="AG219" s="60">
        <v>3</v>
      </c>
      <c r="AH219" s="60"/>
      <c r="AI219" s="60"/>
      <c r="AJ219" s="60"/>
      <c r="AK219" s="65">
        <v>10302</v>
      </c>
      <c r="AL219" s="66"/>
      <c r="AM219" s="66"/>
      <c r="AN219" s="66"/>
      <c r="AO219" s="66"/>
      <c r="AP219" s="67"/>
      <c r="AQ219" s="62">
        <f t="shared" si="9"/>
        <v>370872</v>
      </c>
      <c r="AR219" s="62"/>
      <c r="AS219" s="62"/>
      <c r="AT219" s="62"/>
      <c r="AU219" s="62"/>
      <c r="AV219" s="62"/>
      <c r="AW219" s="62"/>
      <c r="AX219" s="62"/>
      <c r="AY219" s="68"/>
      <c r="AZ219" s="69"/>
      <c r="BA219" s="69"/>
      <c r="BB219" s="69"/>
      <c r="BC219" s="69"/>
      <c r="BD219" s="69"/>
      <c r="BE219" s="69"/>
      <c r="BF219" s="70"/>
      <c r="BG219" s="63"/>
      <c r="BH219" s="63"/>
      <c r="BI219" s="63"/>
      <c r="BJ219" s="63"/>
      <c r="BK219" s="63"/>
      <c r="BL219" s="63"/>
      <c r="BM219" s="63"/>
      <c r="BN219" s="63"/>
      <c r="BO219" s="71">
        <f t="shared" si="10"/>
        <v>50804.383561643837</v>
      </c>
      <c r="BP219" s="72"/>
      <c r="BQ219" s="72"/>
      <c r="BR219" s="72"/>
      <c r="BS219" s="72"/>
      <c r="BT219" s="72"/>
      <c r="BU219" s="72"/>
      <c r="BV219" s="7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2">
        <f t="shared" si="11"/>
        <v>421676.38356164383</v>
      </c>
      <c r="CW219" s="62"/>
      <c r="CX219" s="62"/>
      <c r="CY219" s="62"/>
      <c r="CZ219" s="62"/>
      <c r="DA219" s="62"/>
      <c r="DB219" s="62"/>
      <c r="DC219" s="62"/>
      <c r="DD219" s="62"/>
      <c r="DE219" s="64"/>
    </row>
    <row r="220" spans="1:109" s="130" customFormat="1" ht="23.25" customHeight="1" x14ac:dyDescent="0.2">
      <c r="A220" s="81" t="s">
        <v>283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58" t="s">
        <v>23</v>
      </c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9" t="s">
        <v>39</v>
      </c>
      <c r="AE220" s="59"/>
      <c r="AF220" s="59"/>
      <c r="AG220" s="60">
        <v>3</v>
      </c>
      <c r="AH220" s="60"/>
      <c r="AI220" s="60"/>
      <c r="AJ220" s="60"/>
      <c r="AK220" s="65">
        <v>5410</v>
      </c>
      <c r="AL220" s="66"/>
      <c r="AM220" s="66"/>
      <c r="AN220" s="66"/>
      <c r="AO220" s="66"/>
      <c r="AP220" s="67"/>
      <c r="AQ220" s="62">
        <f t="shared" si="9"/>
        <v>194760</v>
      </c>
      <c r="AR220" s="62"/>
      <c r="AS220" s="62"/>
      <c r="AT220" s="62"/>
      <c r="AU220" s="62"/>
      <c r="AV220" s="62"/>
      <c r="AW220" s="62"/>
      <c r="AX220" s="62"/>
      <c r="AY220" s="68"/>
      <c r="AZ220" s="69"/>
      <c r="BA220" s="69"/>
      <c r="BB220" s="69"/>
      <c r="BC220" s="69"/>
      <c r="BD220" s="69"/>
      <c r="BE220" s="69"/>
      <c r="BF220" s="70"/>
      <c r="BG220" s="63"/>
      <c r="BH220" s="63"/>
      <c r="BI220" s="63"/>
      <c r="BJ220" s="63"/>
      <c r="BK220" s="63"/>
      <c r="BL220" s="63"/>
      <c r="BM220" s="63"/>
      <c r="BN220" s="63"/>
      <c r="BO220" s="71">
        <f t="shared" si="10"/>
        <v>26679.452054794518</v>
      </c>
      <c r="BP220" s="72"/>
      <c r="BQ220" s="72"/>
      <c r="BR220" s="72"/>
      <c r="BS220" s="72"/>
      <c r="BT220" s="72"/>
      <c r="BU220" s="72"/>
      <c r="BV220" s="7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2">
        <f t="shared" si="11"/>
        <v>221439.45205479453</v>
      </c>
      <c r="CW220" s="62"/>
      <c r="CX220" s="62"/>
      <c r="CY220" s="62"/>
      <c r="CZ220" s="62"/>
      <c r="DA220" s="62"/>
      <c r="DB220" s="62"/>
      <c r="DC220" s="62"/>
      <c r="DD220" s="62"/>
      <c r="DE220" s="64"/>
    </row>
    <row r="221" spans="1:109" s="130" customFormat="1" ht="23.25" customHeight="1" x14ac:dyDescent="0.2">
      <c r="A221" s="81" t="s">
        <v>284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58" t="s">
        <v>23</v>
      </c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9" t="s">
        <v>39</v>
      </c>
      <c r="AE221" s="59"/>
      <c r="AF221" s="59"/>
      <c r="AG221" s="60">
        <v>3</v>
      </c>
      <c r="AH221" s="60"/>
      <c r="AI221" s="60"/>
      <c r="AJ221" s="60"/>
      <c r="AK221" s="65">
        <v>9559</v>
      </c>
      <c r="AL221" s="66"/>
      <c r="AM221" s="66"/>
      <c r="AN221" s="66"/>
      <c r="AO221" s="66"/>
      <c r="AP221" s="67"/>
      <c r="AQ221" s="62">
        <f t="shared" si="9"/>
        <v>344124</v>
      </c>
      <c r="AR221" s="62"/>
      <c r="AS221" s="62"/>
      <c r="AT221" s="62"/>
      <c r="AU221" s="62"/>
      <c r="AV221" s="62"/>
      <c r="AW221" s="62"/>
      <c r="AX221" s="62"/>
      <c r="AY221" s="68"/>
      <c r="AZ221" s="69"/>
      <c r="BA221" s="69"/>
      <c r="BB221" s="69"/>
      <c r="BC221" s="69"/>
      <c r="BD221" s="69"/>
      <c r="BE221" s="69"/>
      <c r="BF221" s="70"/>
      <c r="BG221" s="63"/>
      <c r="BH221" s="63"/>
      <c r="BI221" s="63"/>
      <c r="BJ221" s="63"/>
      <c r="BK221" s="63"/>
      <c r="BL221" s="63"/>
      <c r="BM221" s="63"/>
      <c r="BN221" s="63"/>
      <c r="BO221" s="71">
        <f t="shared" si="10"/>
        <v>47140.273972602736</v>
      </c>
      <c r="BP221" s="72"/>
      <c r="BQ221" s="72"/>
      <c r="BR221" s="72"/>
      <c r="BS221" s="72"/>
      <c r="BT221" s="72"/>
      <c r="BU221" s="72"/>
      <c r="BV221" s="7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2">
        <f t="shared" si="11"/>
        <v>391264.27397260274</v>
      </c>
      <c r="CW221" s="62"/>
      <c r="CX221" s="62"/>
      <c r="CY221" s="62"/>
      <c r="CZ221" s="62"/>
      <c r="DA221" s="62"/>
      <c r="DB221" s="62"/>
      <c r="DC221" s="62"/>
      <c r="DD221" s="62"/>
      <c r="DE221" s="64"/>
    </row>
    <row r="222" spans="1:109" s="130" customFormat="1" ht="23.25" customHeight="1" x14ac:dyDescent="0.2">
      <c r="A222" s="81" t="s">
        <v>2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58" t="s">
        <v>23</v>
      </c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9" t="s">
        <v>39</v>
      </c>
      <c r="AE222" s="59"/>
      <c r="AF222" s="59"/>
      <c r="AG222" s="60">
        <v>3</v>
      </c>
      <c r="AH222" s="60"/>
      <c r="AI222" s="60"/>
      <c r="AJ222" s="60"/>
      <c r="AK222" s="65">
        <v>6427</v>
      </c>
      <c r="AL222" s="66"/>
      <c r="AM222" s="66"/>
      <c r="AN222" s="66"/>
      <c r="AO222" s="66"/>
      <c r="AP222" s="67"/>
      <c r="AQ222" s="62">
        <f t="shared" si="9"/>
        <v>231372</v>
      </c>
      <c r="AR222" s="62"/>
      <c r="AS222" s="62"/>
      <c r="AT222" s="62"/>
      <c r="AU222" s="62"/>
      <c r="AV222" s="62"/>
      <c r="AW222" s="62"/>
      <c r="AX222" s="62"/>
      <c r="AY222" s="68"/>
      <c r="AZ222" s="69"/>
      <c r="BA222" s="69"/>
      <c r="BB222" s="69"/>
      <c r="BC222" s="69"/>
      <c r="BD222" s="69"/>
      <c r="BE222" s="69"/>
      <c r="BF222" s="70"/>
      <c r="BG222" s="63"/>
      <c r="BH222" s="63"/>
      <c r="BI222" s="63"/>
      <c r="BJ222" s="63"/>
      <c r="BK222" s="63"/>
      <c r="BL222" s="63"/>
      <c r="BM222" s="63"/>
      <c r="BN222" s="63"/>
      <c r="BO222" s="71">
        <f t="shared" si="10"/>
        <v>31694.794520547948</v>
      </c>
      <c r="BP222" s="72"/>
      <c r="BQ222" s="72"/>
      <c r="BR222" s="72"/>
      <c r="BS222" s="72"/>
      <c r="BT222" s="72"/>
      <c r="BU222" s="72"/>
      <c r="BV222" s="7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>
        <v>1200</v>
      </c>
      <c r="CO222" s="63"/>
      <c r="CP222" s="63"/>
      <c r="CQ222" s="63"/>
      <c r="CR222" s="63"/>
      <c r="CS222" s="63"/>
      <c r="CT222" s="63"/>
      <c r="CU222" s="63"/>
      <c r="CV222" s="62">
        <f t="shared" si="11"/>
        <v>264266.79452054796</v>
      </c>
      <c r="CW222" s="62"/>
      <c r="CX222" s="62"/>
      <c r="CY222" s="62"/>
      <c r="CZ222" s="62"/>
      <c r="DA222" s="62"/>
      <c r="DB222" s="62"/>
      <c r="DC222" s="62"/>
      <c r="DD222" s="62"/>
      <c r="DE222" s="64"/>
    </row>
    <row r="223" spans="1:109" s="130" customFormat="1" ht="23.25" hidden="1" customHeight="1" x14ac:dyDescent="0.2">
      <c r="A223" s="94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7"/>
      <c r="AE223" s="97"/>
      <c r="AF223" s="97"/>
      <c r="AG223" s="98"/>
      <c r="AH223" s="98"/>
      <c r="AI223" s="98"/>
      <c r="AJ223" s="98"/>
      <c r="AK223" s="99"/>
      <c r="AL223" s="100"/>
      <c r="AM223" s="100"/>
      <c r="AN223" s="100"/>
      <c r="AO223" s="100"/>
      <c r="AP223" s="101"/>
      <c r="AQ223" s="102">
        <v>15092</v>
      </c>
      <c r="AR223" s="103"/>
      <c r="AS223" s="103"/>
      <c r="AT223" s="103"/>
      <c r="AU223" s="103"/>
      <c r="AV223" s="103"/>
      <c r="AW223" s="103"/>
      <c r="AX223" s="104"/>
      <c r="AY223" s="105"/>
      <c r="AZ223" s="106"/>
      <c r="BA223" s="106"/>
      <c r="BB223" s="106"/>
      <c r="BC223" s="106"/>
      <c r="BD223" s="106"/>
      <c r="BE223" s="106"/>
      <c r="BF223" s="107"/>
      <c r="BG223" s="108"/>
      <c r="BH223" s="108"/>
      <c r="BI223" s="108"/>
      <c r="BJ223" s="108"/>
      <c r="BK223" s="108"/>
      <c r="BL223" s="108"/>
      <c r="BM223" s="108"/>
      <c r="BN223" s="108"/>
      <c r="BO223" s="109"/>
      <c r="BP223" s="110"/>
      <c r="BQ223" s="110"/>
      <c r="BR223" s="110"/>
      <c r="BS223" s="110"/>
      <c r="BT223" s="110"/>
      <c r="BU223" s="110"/>
      <c r="BV223" s="111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3"/>
    </row>
    <row r="224" spans="1:109" s="130" customFormat="1" ht="23.25" customHeight="1" thickBot="1" x14ac:dyDescent="0.25">
      <c r="A224" s="81" t="s">
        <v>285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58" t="s">
        <v>23</v>
      </c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9" t="s">
        <v>39</v>
      </c>
      <c r="AE224" s="59"/>
      <c r="AF224" s="59"/>
      <c r="AG224" s="60">
        <v>4</v>
      </c>
      <c r="AH224" s="60"/>
      <c r="AI224" s="60"/>
      <c r="AJ224" s="60"/>
      <c r="AK224" s="65">
        <v>6427</v>
      </c>
      <c r="AL224" s="66"/>
      <c r="AM224" s="66"/>
      <c r="AN224" s="66"/>
      <c r="AO224" s="66"/>
      <c r="AP224" s="67"/>
      <c r="AQ224" s="62">
        <f t="shared" si="9"/>
        <v>308496</v>
      </c>
      <c r="AR224" s="62"/>
      <c r="AS224" s="62"/>
      <c r="AT224" s="62"/>
      <c r="AU224" s="62"/>
      <c r="AV224" s="62"/>
      <c r="AW224" s="62"/>
      <c r="AX224" s="62"/>
      <c r="AY224" s="68"/>
      <c r="AZ224" s="69"/>
      <c r="BA224" s="69"/>
      <c r="BB224" s="69"/>
      <c r="BC224" s="69"/>
      <c r="BD224" s="69"/>
      <c r="BE224" s="69"/>
      <c r="BF224" s="70"/>
      <c r="BG224" s="63"/>
      <c r="BH224" s="63"/>
      <c r="BI224" s="63"/>
      <c r="BJ224" s="63"/>
      <c r="BK224" s="63"/>
      <c r="BL224" s="63"/>
      <c r="BM224" s="63"/>
      <c r="BN224" s="63"/>
      <c r="BO224" s="71">
        <f>(AQ224/365)*50</f>
        <v>42259.726027397264</v>
      </c>
      <c r="BP224" s="72"/>
      <c r="BQ224" s="72"/>
      <c r="BR224" s="72"/>
      <c r="BS224" s="72"/>
      <c r="BT224" s="72"/>
      <c r="BU224" s="72"/>
      <c r="BV224" s="7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>
        <v>2400</v>
      </c>
      <c r="CO224" s="63"/>
      <c r="CP224" s="63"/>
      <c r="CQ224" s="63"/>
      <c r="CR224" s="63"/>
      <c r="CS224" s="63"/>
      <c r="CT224" s="63"/>
      <c r="CU224" s="63"/>
      <c r="CV224" s="62">
        <f t="shared" si="11"/>
        <v>353155.72602739726</v>
      </c>
      <c r="CW224" s="62"/>
      <c r="CX224" s="62"/>
      <c r="CY224" s="62"/>
      <c r="CZ224" s="62"/>
      <c r="DA224" s="62"/>
      <c r="DB224" s="62"/>
      <c r="DC224" s="62"/>
      <c r="DD224" s="62"/>
      <c r="DE224" s="64"/>
    </row>
    <row r="225" spans="1:110" s="130" customFormat="1" ht="24.95" customHeight="1" thickBot="1" x14ac:dyDescent="0.3">
      <c r="A225" s="114" t="s">
        <v>286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6"/>
      <c r="AG225" s="117">
        <f>SUM(AG8:AJ224)</f>
        <v>347</v>
      </c>
      <c r="AH225" s="117"/>
      <c r="AI225" s="117"/>
      <c r="AJ225" s="117"/>
      <c r="AK225" s="118">
        <f>SUM(AK8:AP224)</f>
        <v>2253023</v>
      </c>
      <c r="AL225" s="118"/>
      <c r="AM225" s="118"/>
      <c r="AN225" s="118"/>
      <c r="AO225" s="118"/>
      <c r="AP225" s="118"/>
      <c r="AQ225" s="119">
        <f>SUM(AQ8:AX224)</f>
        <v>41719784</v>
      </c>
      <c r="AR225" s="119"/>
      <c r="AS225" s="119"/>
      <c r="AT225" s="119"/>
      <c r="AU225" s="119"/>
      <c r="AV225" s="119"/>
      <c r="AW225" s="119"/>
      <c r="AX225" s="119"/>
      <c r="AY225" s="119">
        <f>SUM(AY8:BF224)</f>
        <v>0</v>
      </c>
      <c r="AZ225" s="119"/>
      <c r="BA225" s="119"/>
      <c r="BB225" s="119"/>
      <c r="BC225" s="119"/>
      <c r="BD225" s="119"/>
      <c r="BE225" s="119"/>
      <c r="BF225" s="119"/>
      <c r="BG225" s="119">
        <f>SUM(BG8:BN224)</f>
        <v>0</v>
      </c>
      <c r="BH225" s="119"/>
      <c r="BI225" s="119"/>
      <c r="BJ225" s="119"/>
      <c r="BK225" s="119"/>
      <c r="BL225" s="119"/>
      <c r="BM225" s="119"/>
      <c r="BN225" s="119"/>
      <c r="BO225" s="119">
        <f>SUM(BO8:BV224)</f>
        <v>5712971.5068493159</v>
      </c>
      <c r="BP225" s="119"/>
      <c r="BQ225" s="119"/>
      <c r="BR225" s="119"/>
      <c r="BS225" s="119"/>
      <c r="BT225" s="119"/>
      <c r="BU225" s="119"/>
      <c r="BV225" s="119"/>
      <c r="BW225" s="119">
        <f>SUM(BW8:CD224)</f>
        <v>37826</v>
      </c>
      <c r="BX225" s="119"/>
      <c r="BY225" s="119"/>
      <c r="BZ225" s="119"/>
      <c r="CA225" s="119"/>
      <c r="CB225" s="119"/>
      <c r="CC225" s="119"/>
      <c r="CD225" s="119"/>
      <c r="CE225" s="119">
        <f>SUM(CE8:CM224)</f>
        <v>0</v>
      </c>
      <c r="CF225" s="119"/>
      <c r="CG225" s="119"/>
      <c r="CH225" s="119"/>
      <c r="CI225" s="119"/>
      <c r="CJ225" s="119"/>
      <c r="CK225" s="119"/>
      <c r="CL225" s="119"/>
      <c r="CM225" s="119"/>
      <c r="CN225" s="119">
        <f>SUM(CN8:CU224)</f>
        <v>40200</v>
      </c>
      <c r="CO225" s="119"/>
      <c r="CP225" s="119"/>
      <c r="CQ225" s="119"/>
      <c r="CR225" s="119"/>
      <c r="CS225" s="119"/>
      <c r="CT225" s="119"/>
      <c r="CU225" s="119"/>
      <c r="CV225" s="119">
        <f>SUM(CV8:DE224)</f>
        <v>47495689.506849319</v>
      </c>
      <c r="CW225" s="119"/>
      <c r="CX225" s="119"/>
      <c r="CY225" s="119"/>
      <c r="CZ225" s="119"/>
      <c r="DA225" s="119"/>
      <c r="DB225" s="119"/>
      <c r="DC225" s="119"/>
      <c r="DD225" s="119"/>
      <c r="DE225" s="120"/>
      <c r="DF225" s="135"/>
    </row>
    <row r="226" spans="1:110" s="130" customFormat="1" ht="12.75" x14ac:dyDescent="0.2"/>
    <row r="227" spans="1:110" s="130" customFormat="1" ht="27.75" customHeight="1" x14ac:dyDescent="0.2">
      <c r="A227" s="136" t="s">
        <v>288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</row>
    <row r="228" spans="1:110" s="130" customFormat="1" ht="12.75" x14ac:dyDescent="0.2">
      <c r="CV228" s="134"/>
      <c r="CW228" s="134"/>
      <c r="CX228" s="134"/>
      <c r="CY228" s="134"/>
      <c r="CZ228" s="134"/>
      <c r="DA228" s="134"/>
      <c r="DB228" s="134"/>
      <c r="DC228" s="134"/>
      <c r="DD228" s="134"/>
    </row>
    <row r="229" spans="1:110" s="130" customFormat="1" ht="12.75" x14ac:dyDescent="0.2">
      <c r="A229" s="137" t="s">
        <v>289</v>
      </c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8">
        <v>4989893</v>
      </c>
      <c r="P229" s="138"/>
      <c r="Q229" s="138"/>
      <c r="R229" s="138"/>
    </row>
    <row r="230" spans="1:110" s="130" customFormat="1" ht="12.75" x14ac:dyDescent="0.2">
      <c r="A230" s="137" t="s">
        <v>290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9">
        <v>2506709</v>
      </c>
      <c r="P230" s="139"/>
      <c r="Q230" s="139"/>
      <c r="R230" s="139"/>
    </row>
    <row r="231" spans="1:110" s="130" customFormat="1" ht="15" customHeight="1" x14ac:dyDescent="0.2">
      <c r="A231" s="134" t="s">
        <v>291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8">
        <f>SUM(O229:R230)</f>
        <v>7496602</v>
      </c>
      <c r="P231" s="138"/>
      <c r="Q231" s="138"/>
      <c r="R231" s="138"/>
    </row>
    <row r="232" spans="1:110" s="130" customFormat="1" ht="12.75" x14ac:dyDescent="0.2"/>
    <row r="233" spans="1:110" s="130" customFormat="1" ht="12.75" hidden="1" x14ac:dyDescent="0.2"/>
    <row r="234" spans="1:110" s="130" customFormat="1" ht="12.75" hidden="1" x14ac:dyDescent="0.2">
      <c r="A234" s="55" t="s">
        <v>292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7"/>
      <c r="P234" s="58" t="s">
        <v>134</v>
      </c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9"/>
      <c r="AE234" s="59"/>
      <c r="AF234" s="59"/>
      <c r="AG234" s="60">
        <v>5</v>
      </c>
      <c r="AH234" s="60"/>
      <c r="AI234" s="60"/>
      <c r="AJ234" s="60"/>
      <c r="AK234" s="65">
        <v>8710</v>
      </c>
      <c r="AL234" s="66"/>
      <c r="AM234" s="66"/>
      <c r="AN234" s="66"/>
      <c r="AO234" s="66"/>
      <c r="AP234" s="67"/>
      <c r="AQ234" s="62">
        <f>AG234*AK234*12</f>
        <v>522600</v>
      </c>
      <c r="AR234" s="62"/>
      <c r="AS234" s="62"/>
      <c r="AT234" s="62"/>
      <c r="AU234" s="62"/>
      <c r="AV234" s="62"/>
      <c r="AW234" s="62"/>
      <c r="AX234" s="62"/>
      <c r="AY234" s="68"/>
      <c r="AZ234" s="69"/>
      <c r="BA234" s="69"/>
      <c r="BB234" s="69"/>
      <c r="BC234" s="69"/>
      <c r="BD234" s="69"/>
      <c r="BE234" s="69"/>
      <c r="BF234" s="70"/>
      <c r="BG234" s="63"/>
      <c r="BH234" s="63"/>
      <c r="BI234" s="63"/>
      <c r="BJ234" s="63"/>
      <c r="BK234" s="63"/>
      <c r="BL234" s="63"/>
      <c r="BM234" s="63"/>
      <c r="BN234" s="63"/>
      <c r="BO234" s="71">
        <f>AQ234/365*50</f>
        <v>71589.04109589041</v>
      </c>
      <c r="BP234" s="72"/>
      <c r="BQ234" s="72"/>
      <c r="BR234" s="72"/>
      <c r="BS234" s="72"/>
      <c r="BT234" s="72"/>
      <c r="BU234" s="72"/>
      <c r="BV234" s="7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2">
        <f>SUM(AQ234:CU234)</f>
        <v>594189.04109589045</v>
      </c>
      <c r="CW234" s="62"/>
      <c r="CX234" s="62"/>
      <c r="CY234" s="62"/>
      <c r="CZ234" s="62"/>
      <c r="DA234" s="62"/>
      <c r="DB234" s="62"/>
      <c r="DC234" s="62"/>
      <c r="DD234" s="62"/>
      <c r="DE234" s="64"/>
    </row>
    <row r="235" spans="1:110" s="130" customFormat="1" ht="12.75" hidden="1" x14ac:dyDescent="0.2">
      <c r="A235" s="81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58" t="s">
        <v>293</v>
      </c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9"/>
      <c r="AE235" s="59"/>
      <c r="AF235" s="59"/>
      <c r="AG235" s="60">
        <v>1</v>
      </c>
      <c r="AH235" s="60"/>
      <c r="AI235" s="60"/>
      <c r="AJ235" s="60"/>
      <c r="AK235" s="65">
        <v>1481365</v>
      </c>
      <c r="AL235" s="66"/>
      <c r="AM235" s="66"/>
      <c r="AN235" s="66"/>
      <c r="AO235" s="66"/>
      <c r="AP235" s="67"/>
      <c r="AQ235" s="62">
        <f>AG235*AK235*12</f>
        <v>17776380</v>
      </c>
      <c r="AR235" s="62"/>
      <c r="AS235" s="62"/>
      <c r="AT235" s="62"/>
      <c r="AU235" s="62"/>
      <c r="AV235" s="62"/>
      <c r="AW235" s="62"/>
      <c r="AX235" s="62"/>
      <c r="AY235" s="68"/>
      <c r="AZ235" s="69"/>
      <c r="BA235" s="69"/>
      <c r="BB235" s="69"/>
      <c r="BC235" s="69"/>
      <c r="BD235" s="69"/>
      <c r="BE235" s="69"/>
      <c r="BF235" s="70"/>
      <c r="BG235" s="63"/>
      <c r="BH235" s="63"/>
      <c r="BI235" s="63"/>
      <c r="BJ235" s="63"/>
      <c r="BK235" s="63"/>
      <c r="BL235" s="63"/>
      <c r="BM235" s="63"/>
      <c r="BN235" s="63"/>
      <c r="BO235" s="71">
        <f>AQ235/365*50</f>
        <v>2435120.5479452056</v>
      </c>
      <c r="BP235" s="72"/>
      <c r="BQ235" s="72"/>
      <c r="BR235" s="72"/>
      <c r="BS235" s="72"/>
      <c r="BT235" s="72"/>
      <c r="BU235" s="72"/>
      <c r="BV235" s="73"/>
      <c r="BW235" s="63">
        <v>23321</v>
      </c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2">
        <f>SUM(AQ235:CU235)</f>
        <v>20234821.547945205</v>
      </c>
      <c r="CW235" s="62"/>
      <c r="CX235" s="62"/>
      <c r="CY235" s="62"/>
      <c r="CZ235" s="62"/>
      <c r="DA235" s="62"/>
      <c r="DB235" s="62"/>
      <c r="DC235" s="62"/>
      <c r="DD235" s="62"/>
      <c r="DE235" s="64"/>
    </row>
    <row r="236" spans="1:110" s="130" customFormat="1" ht="12.75" hidden="1" x14ac:dyDescent="0.2">
      <c r="A236" s="81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58" t="s">
        <v>294</v>
      </c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9"/>
      <c r="AE236" s="59"/>
      <c r="AF236" s="59"/>
      <c r="AG236" s="60">
        <v>1</v>
      </c>
      <c r="AH236" s="60"/>
      <c r="AI236" s="60"/>
      <c r="AJ236" s="60"/>
      <c r="AK236" s="65">
        <v>38868</v>
      </c>
      <c r="AL236" s="66"/>
      <c r="AM236" s="66"/>
      <c r="AN236" s="66"/>
      <c r="AO236" s="66"/>
      <c r="AP236" s="67"/>
      <c r="AQ236" s="62">
        <f>AG236*AK236*12</f>
        <v>466416</v>
      </c>
      <c r="AR236" s="62"/>
      <c r="AS236" s="62"/>
      <c r="AT236" s="62"/>
      <c r="AU236" s="62"/>
      <c r="AV236" s="62"/>
      <c r="AW236" s="62"/>
      <c r="AX236" s="62"/>
      <c r="AY236" s="68"/>
      <c r="AZ236" s="69"/>
      <c r="BA236" s="69"/>
      <c r="BB236" s="69"/>
      <c r="BC236" s="69"/>
      <c r="BD236" s="69"/>
      <c r="BE236" s="69"/>
      <c r="BF236" s="70"/>
      <c r="BG236" s="63"/>
      <c r="BH236" s="63"/>
      <c r="BI236" s="63"/>
      <c r="BJ236" s="63"/>
      <c r="BK236" s="63"/>
      <c r="BL236" s="63"/>
      <c r="BM236" s="63"/>
      <c r="BN236" s="63"/>
      <c r="BO236" s="71"/>
      <c r="BP236" s="72"/>
      <c r="BQ236" s="72"/>
      <c r="BR236" s="72"/>
      <c r="BS236" s="72"/>
      <c r="BT236" s="72"/>
      <c r="BU236" s="72"/>
      <c r="BV236" s="7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2">
        <f>SUM(AQ236:CU236)</f>
        <v>466416</v>
      </c>
      <c r="CW236" s="62"/>
      <c r="CX236" s="62"/>
      <c r="CY236" s="62"/>
      <c r="CZ236" s="62"/>
      <c r="DA236" s="62"/>
      <c r="DB236" s="62"/>
      <c r="DC236" s="62"/>
      <c r="DD236" s="62"/>
      <c r="DE236" s="64"/>
    </row>
    <row r="237" spans="1:110" s="130" customFormat="1" ht="12.75" hidden="1" x14ac:dyDescent="0.2">
      <c r="A237" s="81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58" t="s">
        <v>295</v>
      </c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9"/>
      <c r="AE237" s="59"/>
      <c r="AF237" s="59"/>
      <c r="AG237" s="60">
        <v>1</v>
      </c>
      <c r="AH237" s="60"/>
      <c r="AI237" s="60"/>
      <c r="AJ237" s="60"/>
      <c r="AK237" s="65">
        <v>216545</v>
      </c>
      <c r="AL237" s="66"/>
      <c r="AM237" s="66"/>
      <c r="AN237" s="66"/>
      <c r="AO237" s="66"/>
      <c r="AP237" s="67"/>
      <c r="AQ237" s="62">
        <f>AG237*AK237*12</f>
        <v>2598540</v>
      </c>
      <c r="AR237" s="62"/>
      <c r="AS237" s="62"/>
      <c r="AT237" s="62"/>
      <c r="AU237" s="62"/>
      <c r="AV237" s="62"/>
      <c r="AW237" s="62"/>
      <c r="AX237" s="62"/>
      <c r="AY237" s="68"/>
      <c r="AZ237" s="69"/>
      <c r="BA237" s="69"/>
      <c r="BB237" s="69"/>
      <c r="BC237" s="69"/>
      <c r="BD237" s="69"/>
      <c r="BE237" s="69"/>
      <c r="BF237" s="70"/>
      <c r="BG237" s="63"/>
      <c r="BH237" s="63"/>
      <c r="BI237" s="63"/>
      <c r="BJ237" s="63"/>
      <c r="BK237" s="63"/>
      <c r="BL237" s="63"/>
      <c r="BM237" s="63"/>
      <c r="BN237" s="63"/>
      <c r="BO237" s="71">
        <f>SUM(BO225:BV235)</f>
        <v>8219681.0958904121</v>
      </c>
      <c r="BP237" s="72"/>
      <c r="BQ237" s="72"/>
      <c r="BR237" s="72"/>
      <c r="BS237" s="72"/>
      <c r="BT237" s="72"/>
      <c r="BU237" s="72"/>
      <c r="BV237" s="7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2">
        <f>SUM(AQ237:CU237)</f>
        <v>10818221.095890412</v>
      </c>
      <c r="CW237" s="62"/>
      <c r="CX237" s="62"/>
      <c r="CY237" s="62"/>
      <c r="CZ237" s="62"/>
      <c r="DA237" s="62"/>
      <c r="DB237" s="62"/>
      <c r="DC237" s="62"/>
      <c r="DD237" s="62"/>
      <c r="DE237" s="64"/>
    </row>
    <row r="238" spans="1:110" s="130" customFormat="1" ht="12.75" hidden="1" x14ac:dyDescent="0.2"/>
    <row r="239" spans="1:110" s="130" customFormat="1" ht="12.75" hidden="1" x14ac:dyDescent="0.2"/>
    <row r="240" spans="1:110" s="130" customFormat="1" ht="12.75" hidden="1" x14ac:dyDescent="0.2">
      <c r="A240" s="81" t="s">
        <v>296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58" t="s">
        <v>297</v>
      </c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9"/>
      <c r="AE240" s="59"/>
      <c r="AF240" s="59"/>
      <c r="AG240" s="60">
        <v>1</v>
      </c>
      <c r="AH240" s="60"/>
      <c r="AI240" s="60"/>
      <c r="AJ240" s="60"/>
      <c r="AK240" s="65"/>
      <c r="AL240" s="66"/>
      <c r="AM240" s="66"/>
      <c r="AN240" s="66"/>
      <c r="AO240" s="66"/>
      <c r="AP240" s="67"/>
      <c r="AQ240" s="62">
        <f>SUM(AQ194:AX224)</f>
        <v>14174840</v>
      </c>
      <c r="AR240" s="62"/>
      <c r="AS240" s="62"/>
      <c r="AT240" s="62"/>
      <c r="AU240" s="62"/>
      <c r="AV240" s="62"/>
      <c r="AW240" s="62"/>
      <c r="AX240" s="62"/>
      <c r="AY240" s="68"/>
      <c r="AZ240" s="69"/>
      <c r="BA240" s="69"/>
      <c r="BB240" s="69"/>
      <c r="BC240" s="69"/>
      <c r="BD240" s="69"/>
      <c r="BE240" s="69"/>
      <c r="BF240" s="70"/>
      <c r="BG240" s="63"/>
      <c r="BH240" s="63"/>
      <c r="BI240" s="63"/>
      <c r="BJ240" s="63"/>
      <c r="BK240" s="63"/>
      <c r="BL240" s="63"/>
      <c r="BM240" s="63"/>
      <c r="BN240" s="63"/>
      <c r="BO240" s="62">
        <f>SUM(BO194:BV224)</f>
        <v>1939691.5068493146</v>
      </c>
      <c r="BP240" s="62"/>
      <c r="BQ240" s="62"/>
      <c r="BR240" s="62"/>
      <c r="BS240" s="62"/>
      <c r="BT240" s="62"/>
      <c r="BU240" s="62"/>
      <c r="BV240" s="62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2">
        <f>SUM(CN194:CU224)</f>
        <v>40200</v>
      </c>
      <c r="CO240" s="62"/>
      <c r="CP240" s="62"/>
      <c r="CQ240" s="62"/>
      <c r="CR240" s="62"/>
      <c r="CS240" s="62"/>
      <c r="CT240" s="62"/>
      <c r="CU240" s="62"/>
      <c r="CV240" s="62">
        <f>SUM(AQ240:CU240)</f>
        <v>16154731.506849315</v>
      </c>
      <c r="CW240" s="62"/>
      <c r="CX240" s="62"/>
      <c r="CY240" s="62"/>
      <c r="CZ240" s="62"/>
      <c r="DA240" s="62"/>
      <c r="DB240" s="62"/>
      <c r="DC240" s="62"/>
      <c r="DD240" s="62"/>
      <c r="DE240" s="64"/>
    </row>
    <row r="241" spans="1:109" s="130" customFormat="1" ht="12.75" hidden="1" x14ac:dyDescent="0.2">
      <c r="A241" s="81" t="s">
        <v>298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58" t="s">
        <v>297</v>
      </c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9"/>
      <c r="AE241" s="59"/>
      <c r="AF241" s="59"/>
      <c r="AG241" s="60">
        <v>1</v>
      </c>
      <c r="AH241" s="60"/>
      <c r="AI241" s="60"/>
      <c r="AJ241" s="60"/>
      <c r="AK241" s="65"/>
      <c r="AL241" s="66"/>
      <c r="AM241" s="66"/>
      <c r="AN241" s="66"/>
      <c r="AO241" s="66"/>
      <c r="AP241" s="67"/>
      <c r="AQ241" s="62">
        <v>2155296</v>
      </c>
      <c r="AR241" s="62"/>
      <c r="AS241" s="62"/>
      <c r="AT241" s="62"/>
      <c r="AU241" s="62"/>
      <c r="AV241" s="62"/>
      <c r="AW241" s="62"/>
      <c r="AX241" s="62"/>
      <c r="AY241" s="68"/>
      <c r="AZ241" s="69"/>
      <c r="BA241" s="69"/>
      <c r="BB241" s="69"/>
      <c r="BC241" s="69"/>
      <c r="BD241" s="69"/>
      <c r="BE241" s="69"/>
      <c r="BF241" s="70"/>
      <c r="BG241" s="63"/>
      <c r="BH241" s="63"/>
      <c r="BI241" s="63"/>
      <c r="BJ241" s="63"/>
      <c r="BK241" s="63"/>
      <c r="BL241" s="63"/>
      <c r="BM241" s="63"/>
      <c r="BN241" s="63"/>
      <c r="BO241" s="71">
        <f>AQ241/365*50</f>
        <v>295246.0273972603</v>
      </c>
      <c r="BP241" s="72"/>
      <c r="BQ241" s="72"/>
      <c r="BR241" s="72"/>
      <c r="BS241" s="72"/>
      <c r="BT241" s="72"/>
      <c r="BU241" s="72"/>
      <c r="BV241" s="7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>
        <v>9600</v>
      </c>
      <c r="CO241" s="63"/>
      <c r="CP241" s="63"/>
      <c r="CQ241" s="63"/>
      <c r="CR241" s="63"/>
      <c r="CS241" s="63"/>
      <c r="CT241" s="63"/>
      <c r="CU241" s="63"/>
      <c r="CV241" s="62">
        <f>SUM(AQ241:CU241)</f>
        <v>2460142.0273972601</v>
      </c>
      <c r="CW241" s="62"/>
      <c r="CX241" s="62"/>
      <c r="CY241" s="62"/>
      <c r="CZ241" s="62"/>
      <c r="DA241" s="62"/>
      <c r="DB241" s="62"/>
      <c r="DC241" s="62"/>
      <c r="DD241" s="62"/>
      <c r="DE241" s="64"/>
    </row>
    <row r="242" spans="1:109" s="130" customFormat="1" ht="12.75" hidden="1" x14ac:dyDescent="0.2">
      <c r="A242" s="81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140">
        <f>SUM(AQ225:AX236)+BW235</f>
        <v>60508501</v>
      </c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9"/>
      <c r="AE242" s="59"/>
      <c r="AF242" s="59"/>
      <c r="AG242" s="60"/>
      <c r="AH242" s="60"/>
      <c r="AI242" s="60"/>
      <c r="AJ242" s="60"/>
      <c r="AK242" s="65"/>
      <c r="AL242" s="66"/>
      <c r="AM242" s="66"/>
      <c r="AN242" s="66"/>
      <c r="AO242" s="66"/>
      <c r="AP242" s="67"/>
      <c r="AQ242" s="62">
        <f>SUM(AQ240:AX241)</f>
        <v>16330136</v>
      </c>
      <c r="AR242" s="62"/>
      <c r="AS242" s="62"/>
      <c r="AT242" s="62"/>
      <c r="AU242" s="62"/>
      <c r="AV242" s="62"/>
      <c r="AW242" s="62"/>
      <c r="AX242" s="62"/>
      <c r="AY242" s="68"/>
      <c r="AZ242" s="69"/>
      <c r="BA242" s="69"/>
      <c r="BB242" s="69"/>
      <c r="BC242" s="69"/>
      <c r="BD242" s="69"/>
      <c r="BE242" s="69"/>
      <c r="BF242" s="70"/>
      <c r="BG242" s="63"/>
      <c r="BH242" s="63"/>
      <c r="BI242" s="63"/>
      <c r="BJ242" s="63"/>
      <c r="BK242" s="63"/>
      <c r="BL242" s="63"/>
      <c r="BM242" s="63"/>
      <c r="BN242" s="63"/>
      <c r="BO242" s="71">
        <f>SUM(BO240:BW241)</f>
        <v>2234937.5342465751</v>
      </c>
      <c r="BP242" s="72"/>
      <c r="BQ242" s="72"/>
      <c r="BR242" s="72"/>
      <c r="BS242" s="72"/>
      <c r="BT242" s="72"/>
      <c r="BU242" s="72"/>
      <c r="BV242" s="7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>
        <f>SUM(CN240:CU241)</f>
        <v>49800</v>
      </c>
      <c r="CO242" s="63"/>
      <c r="CP242" s="63"/>
      <c r="CQ242" s="63"/>
      <c r="CR242" s="63"/>
      <c r="CS242" s="63"/>
      <c r="CT242" s="63"/>
      <c r="CU242" s="63"/>
      <c r="CV242" s="62">
        <f>SUM(CV240:DE241)</f>
        <v>18614873.534246575</v>
      </c>
      <c r="CW242" s="62"/>
      <c r="CX242" s="62"/>
      <c r="CY242" s="62"/>
      <c r="CZ242" s="62"/>
      <c r="DA242" s="62"/>
      <c r="DB242" s="62"/>
      <c r="DC242" s="62"/>
      <c r="DD242" s="62"/>
      <c r="DE242" s="64"/>
    </row>
    <row r="243" spans="1:109" s="130" customFormat="1" ht="12.75" hidden="1" x14ac:dyDescent="0.2"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</row>
    <row r="244" spans="1:109" s="130" customFormat="1" ht="12.75" hidden="1" x14ac:dyDescent="0.2">
      <c r="P244" s="142">
        <f>BO225+BO234+BO235</f>
        <v>8219681.0958904121</v>
      </c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Q244" s="142">
        <f>SUM(CN240:CU241)</f>
        <v>49800</v>
      </c>
      <c r="AR244" s="134"/>
      <c r="AS244" s="134"/>
      <c r="AT244" s="134"/>
      <c r="AU244" s="134"/>
      <c r="AV244" s="134"/>
      <c r="AW244" s="134"/>
      <c r="AX244" s="134"/>
      <c r="BO244" s="142"/>
      <c r="BP244" s="134"/>
      <c r="BQ244" s="134"/>
      <c r="BR244" s="134"/>
      <c r="BS244" s="134"/>
      <c r="BT244" s="134"/>
      <c r="BU244" s="134"/>
      <c r="BV244" s="134"/>
    </row>
    <row r="245" spans="1:109" s="130" customFormat="1" ht="12.75" hidden="1" x14ac:dyDescent="0.2">
      <c r="AQ245" s="142">
        <f>SUM(AQ242:AX244)</f>
        <v>16379936</v>
      </c>
      <c r="AR245" s="134"/>
      <c r="AS245" s="134"/>
      <c r="AT245" s="134"/>
      <c r="AU245" s="134"/>
      <c r="AV245" s="134"/>
      <c r="AW245" s="134"/>
      <c r="AX245" s="134"/>
      <c r="CV245" s="142">
        <f>SUM(AQ242:CU242)</f>
        <v>18614873.534246575</v>
      </c>
      <c r="CW245" s="134"/>
      <c r="CX245" s="134"/>
      <c r="CY245" s="134"/>
      <c r="CZ245" s="134"/>
      <c r="DA245" s="134"/>
      <c r="DB245" s="134"/>
      <c r="DC245" s="134"/>
    </row>
    <row r="246" spans="1:109" s="130" customFormat="1" ht="12.75" hidden="1" x14ac:dyDescent="0.2">
      <c r="V246" s="143">
        <f>SUM(P242:AC244)</f>
        <v>68728182.095890418</v>
      </c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</row>
    <row r="247" spans="1:109" s="130" customFormat="1" ht="12.75" hidden="1" x14ac:dyDescent="0.2"/>
    <row r="248" spans="1:109" s="130" customFormat="1" ht="12.75" hidden="1" x14ac:dyDescent="0.2"/>
    <row r="249" spans="1:109" s="130" customFormat="1" ht="12.75" hidden="1" x14ac:dyDescent="0.2"/>
    <row r="250" spans="1:109" s="130" customFormat="1" ht="12.75" hidden="1" x14ac:dyDescent="0.2"/>
    <row r="251" spans="1:109" s="130" customFormat="1" ht="12.75" hidden="1" x14ac:dyDescent="0.2"/>
    <row r="252" spans="1:109" s="130" customFormat="1" ht="12.75" hidden="1" x14ac:dyDescent="0.2"/>
    <row r="253" spans="1:109" s="130" customFormat="1" ht="12.75" hidden="1" x14ac:dyDescent="0.2"/>
    <row r="254" spans="1:109" s="130" customFormat="1" ht="12.75" hidden="1" x14ac:dyDescent="0.2"/>
    <row r="255" spans="1:109" s="130" customFormat="1" ht="12.75" hidden="1" x14ac:dyDescent="0.2"/>
    <row r="256" spans="1:109" s="130" customFormat="1" ht="12.75" hidden="1" x14ac:dyDescent="0.2"/>
    <row r="257" s="130" customFormat="1" ht="12.75" hidden="1" x14ac:dyDescent="0.2"/>
    <row r="258" s="130" customFormat="1" ht="12.75" hidden="1" x14ac:dyDescent="0.2"/>
    <row r="259" s="130" customFormat="1" ht="12.75" hidden="1" x14ac:dyDescent="0.2"/>
    <row r="260" s="130" customFormat="1" ht="12.75" hidden="1" x14ac:dyDescent="0.2"/>
    <row r="261" s="130" customFormat="1" ht="12.75" hidden="1" x14ac:dyDescent="0.2"/>
    <row r="262" s="130" customFormat="1" ht="12.75" hidden="1" x14ac:dyDescent="0.2"/>
    <row r="263" s="130" customFormat="1" ht="12.75" hidden="1" x14ac:dyDescent="0.2"/>
  </sheetData>
  <mergeCells count="2953">
    <mergeCell ref="V246:AH246"/>
    <mergeCell ref="CV242:DE242"/>
    <mergeCell ref="P243:AB243"/>
    <mergeCell ref="P244:AC244"/>
    <mergeCell ref="AQ244:AX244"/>
    <mergeCell ref="BO244:BV244"/>
    <mergeCell ref="AQ245:AX245"/>
    <mergeCell ref="CV245:DC245"/>
    <mergeCell ref="AY242:BF242"/>
    <mergeCell ref="BG242:BN242"/>
    <mergeCell ref="BO242:BV242"/>
    <mergeCell ref="BW242:CD242"/>
    <mergeCell ref="CE242:CM242"/>
    <mergeCell ref="CN242:CU242"/>
    <mergeCell ref="BW241:CD241"/>
    <mergeCell ref="CE241:CM241"/>
    <mergeCell ref="CN241:CU241"/>
    <mergeCell ref="CV241:DE241"/>
    <mergeCell ref="A242:O242"/>
    <mergeCell ref="P242:AC242"/>
    <mergeCell ref="AD242:AF242"/>
    <mergeCell ref="AG242:AJ242"/>
    <mergeCell ref="AK242:AP242"/>
    <mergeCell ref="AQ242:AX242"/>
    <mergeCell ref="CV240:DE240"/>
    <mergeCell ref="A241:O241"/>
    <mergeCell ref="P241:AC241"/>
    <mergeCell ref="AD241:AF241"/>
    <mergeCell ref="AG241:AJ241"/>
    <mergeCell ref="AK241:AP241"/>
    <mergeCell ref="AQ241:AX241"/>
    <mergeCell ref="AY241:BF241"/>
    <mergeCell ref="BG241:BN241"/>
    <mergeCell ref="BO241:BV241"/>
    <mergeCell ref="AY240:BF240"/>
    <mergeCell ref="BG240:BN240"/>
    <mergeCell ref="BO240:BV240"/>
    <mergeCell ref="BW240:CD240"/>
    <mergeCell ref="CE240:CM240"/>
    <mergeCell ref="CN240:CU240"/>
    <mergeCell ref="BW237:CD237"/>
    <mergeCell ref="CE237:CM237"/>
    <mergeCell ref="CN237:CU237"/>
    <mergeCell ref="CV237:DE237"/>
    <mergeCell ref="A240:O240"/>
    <mergeCell ref="P240:AC240"/>
    <mergeCell ref="AD240:AF240"/>
    <mergeCell ref="AG240:AJ240"/>
    <mergeCell ref="AK240:AP240"/>
    <mergeCell ref="AQ240:AX240"/>
    <mergeCell ref="CV236:DE236"/>
    <mergeCell ref="A237:O237"/>
    <mergeCell ref="P237:AC237"/>
    <mergeCell ref="AD237:AF237"/>
    <mergeCell ref="AG237:AJ237"/>
    <mergeCell ref="AK237:AP237"/>
    <mergeCell ref="AQ237:AX237"/>
    <mergeCell ref="AY237:BF237"/>
    <mergeCell ref="BG237:BN237"/>
    <mergeCell ref="BO237:BV237"/>
    <mergeCell ref="AY236:BF236"/>
    <mergeCell ref="BG236:BN236"/>
    <mergeCell ref="BO236:BV236"/>
    <mergeCell ref="BW236:CD236"/>
    <mergeCell ref="CE236:CM236"/>
    <mergeCell ref="CN236:CU236"/>
    <mergeCell ref="A236:O236"/>
    <mergeCell ref="P236:AC236"/>
    <mergeCell ref="AD236:AF236"/>
    <mergeCell ref="AG236:AJ236"/>
    <mergeCell ref="AK236:AP236"/>
    <mergeCell ref="AQ236:AX236"/>
    <mergeCell ref="BG235:BN235"/>
    <mergeCell ref="BO235:BV235"/>
    <mergeCell ref="BW235:CD235"/>
    <mergeCell ref="CE235:CM235"/>
    <mergeCell ref="CN235:CU235"/>
    <mergeCell ref="CV235:DE235"/>
    <mergeCell ref="CE234:CM234"/>
    <mergeCell ref="CN234:CU234"/>
    <mergeCell ref="CV234:DE234"/>
    <mergeCell ref="A235:O235"/>
    <mergeCell ref="P235:AC235"/>
    <mergeCell ref="AD235:AF235"/>
    <mergeCell ref="AG235:AJ235"/>
    <mergeCell ref="AK235:AP235"/>
    <mergeCell ref="AQ235:AX235"/>
    <mergeCell ref="AY235:BF235"/>
    <mergeCell ref="AK234:AP234"/>
    <mergeCell ref="AQ234:AX234"/>
    <mergeCell ref="AY234:BF234"/>
    <mergeCell ref="BG234:BN234"/>
    <mergeCell ref="BO234:BV234"/>
    <mergeCell ref="BW234:CD234"/>
    <mergeCell ref="A231:N231"/>
    <mergeCell ref="O231:R231"/>
    <mergeCell ref="A234:O234"/>
    <mergeCell ref="P234:AC234"/>
    <mergeCell ref="AD234:AF234"/>
    <mergeCell ref="AG234:AJ234"/>
    <mergeCell ref="A227:Z227"/>
    <mergeCell ref="BN227:CE227"/>
    <mergeCell ref="CV228:DD228"/>
    <mergeCell ref="A229:N229"/>
    <mergeCell ref="O229:R229"/>
    <mergeCell ref="A230:N230"/>
    <mergeCell ref="O230:R230"/>
    <mergeCell ref="BG225:BN225"/>
    <mergeCell ref="BO225:BV225"/>
    <mergeCell ref="BW225:CD225"/>
    <mergeCell ref="CE225:CM225"/>
    <mergeCell ref="CN225:CU225"/>
    <mergeCell ref="CV225:DE225"/>
    <mergeCell ref="BO224:BV224"/>
    <mergeCell ref="BW224:CD224"/>
    <mergeCell ref="CE224:CM224"/>
    <mergeCell ref="CN224:CU224"/>
    <mergeCell ref="CV224:DE224"/>
    <mergeCell ref="A225:AF225"/>
    <mergeCell ref="AG225:AJ225"/>
    <mergeCell ref="AK225:AP225"/>
    <mergeCell ref="AQ225:AX225"/>
    <mergeCell ref="AY225:BF225"/>
    <mergeCell ref="CV222:DE222"/>
    <mergeCell ref="AQ223:AX223"/>
    <mergeCell ref="A224:O224"/>
    <mergeCell ref="P224:AC224"/>
    <mergeCell ref="AD224:AF224"/>
    <mergeCell ref="AG224:AJ224"/>
    <mergeCell ref="AK224:AP224"/>
    <mergeCell ref="AQ224:AX224"/>
    <mergeCell ref="AY224:BF224"/>
    <mergeCell ref="BG224:BN224"/>
    <mergeCell ref="AY222:BF222"/>
    <mergeCell ref="BG222:BN222"/>
    <mergeCell ref="BO222:BV222"/>
    <mergeCell ref="BW222:CD222"/>
    <mergeCell ref="CE222:CM222"/>
    <mergeCell ref="CN222:CU222"/>
    <mergeCell ref="BW221:CD221"/>
    <mergeCell ref="CE221:CM221"/>
    <mergeCell ref="CN221:CU221"/>
    <mergeCell ref="CV221:DE221"/>
    <mergeCell ref="A222:O222"/>
    <mergeCell ref="P222:AC222"/>
    <mergeCell ref="AD222:AF222"/>
    <mergeCell ref="AG222:AJ222"/>
    <mergeCell ref="AK222:AP222"/>
    <mergeCell ref="AQ222:AX222"/>
    <mergeCell ref="CV220:DE220"/>
    <mergeCell ref="A221:O221"/>
    <mergeCell ref="P221:AC221"/>
    <mergeCell ref="AD221:AF221"/>
    <mergeCell ref="AG221:AJ221"/>
    <mergeCell ref="AK221:AP221"/>
    <mergeCell ref="AQ221:AX221"/>
    <mergeCell ref="AY221:BF221"/>
    <mergeCell ref="BG221:BN221"/>
    <mergeCell ref="BO221:BV221"/>
    <mergeCell ref="AY220:BF220"/>
    <mergeCell ref="BG220:BN220"/>
    <mergeCell ref="BO220:BV220"/>
    <mergeCell ref="BW220:CD220"/>
    <mergeCell ref="CE220:CM220"/>
    <mergeCell ref="CN220:CU220"/>
    <mergeCell ref="BW219:CD219"/>
    <mergeCell ref="CE219:CM219"/>
    <mergeCell ref="CN219:CU219"/>
    <mergeCell ref="CV219:DE219"/>
    <mergeCell ref="A220:O220"/>
    <mergeCell ref="P220:AC220"/>
    <mergeCell ref="AD220:AF220"/>
    <mergeCell ref="AG220:AJ220"/>
    <mergeCell ref="AK220:AP220"/>
    <mergeCell ref="AQ220:AX220"/>
    <mergeCell ref="CV218:DE218"/>
    <mergeCell ref="A219:O219"/>
    <mergeCell ref="P219:AC219"/>
    <mergeCell ref="AD219:AF219"/>
    <mergeCell ref="AG219:AJ219"/>
    <mergeCell ref="AK219:AP219"/>
    <mergeCell ref="AQ219:AX219"/>
    <mergeCell ref="AY219:BF219"/>
    <mergeCell ref="BG219:BN219"/>
    <mergeCell ref="BO219:BV219"/>
    <mergeCell ref="AY218:BF218"/>
    <mergeCell ref="BG218:BN218"/>
    <mergeCell ref="BO218:BV218"/>
    <mergeCell ref="BW218:CD218"/>
    <mergeCell ref="CE218:CM218"/>
    <mergeCell ref="CN218:CU218"/>
    <mergeCell ref="BW217:CD217"/>
    <mergeCell ref="CE217:CM217"/>
    <mergeCell ref="CN217:CU217"/>
    <mergeCell ref="CV217:DE217"/>
    <mergeCell ref="A218:O218"/>
    <mergeCell ref="P218:AC218"/>
    <mergeCell ref="AD218:AF218"/>
    <mergeCell ref="AG218:AJ218"/>
    <mergeCell ref="AK218:AP218"/>
    <mergeCell ref="AQ218:AX218"/>
    <mergeCell ref="CV216:DE216"/>
    <mergeCell ref="A217:O217"/>
    <mergeCell ref="P217:AC217"/>
    <mergeCell ref="AD217:AF217"/>
    <mergeCell ref="AG217:AJ217"/>
    <mergeCell ref="AK217:AP217"/>
    <mergeCell ref="AQ217:AX217"/>
    <mergeCell ref="AY217:BF217"/>
    <mergeCell ref="BG217:BN217"/>
    <mergeCell ref="BO217:BV217"/>
    <mergeCell ref="AY216:BF216"/>
    <mergeCell ref="BG216:BN216"/>
    <mergeCell ref="BO216:BV216"/>
    <mergeCell ref="BW216:CD216"/>
    <mergeCell ref="CE216:CM216"/>
    <mergeCell ref="CN216:CU216"/>
    <mergeCell ref="BW215:CD215"/>
    <mergeCell ref="CE215:CM215"/>
    <mergeCell ref="CN215:CU215"/>
    <mergeCell ref="CV215:DE215"/>
    <mergeCell ref="A216:O216"/>
    <mergeCell ref="P216:AC216"/>
    <mergeCell ref="AD216:AF216"/>
    <mergeCell ref="AG216:AJ216"/>
    <mergeCell ref="AK216:AP216"/>
    <mergeCell ref="AQ216:AX216"/>
    <mergeCell ref="CV214:DE214"/>
    <mergeCell ref="A215:O215"/>
    <mergeCell ref="P215:AC215"/>
    <mergeCell ref="AD215:AF215"/>
    <mergeCell ref="AG215:AJ215"/>
    <mergeCell ref="AK215:AP215"/>
    <mergeCell ref="AQ215:AX215"/>
    <mergeCell ref="AY215:BF215"/>
    <mergeCell ref="BG215:BN215"/>
    <mergeCell ref="BO215:BV215"/>
    <mergeCell ref="AY214:BF214"/>
    <mergeCell ref="BG214:BN214"/>
    <mergeCell ref="BO214:BV214"/>
    <mergeCell ref="BW214:CD214"/>
    <mergeCell ref="CE214:CM214"/>
    <mergeCell ref="CN214:CU214"/>
    <mergeCell ref="BW213:CD213"/>
    <mergeCell ref="CE213:CM213"/>
    <mergeCell ref="CN213:CU213"/>
    <mergeCell ref="CV213:DE213"/>
    <mergeCell ref="A214:O214"/>
    <mergeCell ref="P214:AC214"/>
    <mergeCell ref="AD214:AF214"/>
    <mergeCell ref="AG214:AJ214"/>
    <mergeCell ref="AK214:AP214"/>
    <mergeCell ref="AQ214:AX214"/>
    <mergeCell ref="CV212:DE212"/>
    <mergeCell ref="A213:O213"/>
    <mergeCell ref="P213:AC213"/>
    <mergeCell ref="AD213:AF213"/>
    <mergeCell ref="AG213:AJ213"/>
    <mergeCell ref="AK213:AP213"/>
    <mergeCell ref="AQ213:AX213"/>
    <mergeCell ref="AY213:BF213"/>
    <mergeCell ref="BG213:BN213"/>
    <mergeCell ref="BO213:BV213"/>
    <mergeCell ref="AY212:BF212"/>
    <mergeCell ref="BG212:BN212"/>
    <mergeCell ref="BO212:BV212"/>
    <mergeCell ref="BW212:CD212"/>
    <mergeCell ref="CE212:CM212"/>
    <mergeCell ref="CN212:CU212"/>
    <mergeCell ref="BW211:CD211"/>
    <mergeCell ref="CE211:CM211"/>
    <mergeCell ref="CN211:CU211"/>
    <mergeCell ref="CV211:DE211"/>
    <mergeCell ref="A212:O212"/>
    <mergeCell ref="P212:AC212"/>
    <mergeCell ref="AD212:AF212"/>
    <mergeCell ref="AG212:AJ212"/>
    <mergeCell ref="AK212:AP212"/>
    <mergeCell ref="AQ212:AX212"/>
    <mergeCell ref="CV210:DE210"/>
    <mergeCell ref="A211:O211"/>
    <mergeCell ref="P211:AC211"/>
    <mergeCell ref="AD211:AF211"/>
    <mergeCell ref="AG211:AJ211"/>
    <mergeCell ref="AK211:AP211"/>
    <mergeCell ref="AQ211:AX211"/>
    <mergeCell ref="AY211:BF211"/>
    <mergeCell ref="BG211:BN211"/>
    <mergeCell ref="BO211:BV211"/>
    <mergeCell ref="AY210:BF210"/>
    <mergeCell ref="BG210:BN210"/>
    <mergeCell ref="BO210:BV210"/>
    <mergeCell ref="BW210:CD210"/>
    <mergeCell ref="CE210:CM210"/>
    <mergeCell ref="CN210:CU210"/>
    <mergeCell ref="BW209:CD209"/>
    <mergeCell ref="CE209:CM209"/>
    <mergeCell ref="CN209:CU209"/>
    <mergeCell ref="CV209:DE209"/>
    <mergeCell ref="A210:O210"/>
    <mergeCell ref="P210:AC210"/>
    <mergeCell ref="AD210:AF210"/>
    <mergeCell ref="AG210:AJ210"/>
    <mergeCell ref="AK210:AP210"/>
    <mergeCell ref="AQ210:AX210"/>
    <mergeCell ref="CV208:DE208"/>
    <mergeCell ref="A209:O209"/>
    <mergeCell ref="P209:AC209"/>
    <mergeCell ref="AD209:AF209"/>
    <mergeCell ref="AG209:AJ209"/>
    <mergeCell ref="AK209:AP209"/>
    <mergeCell ref="AQ209:AX209"/>
    <mergeCell ref="AY209:BF209"/>
    <mergeCell ref="BG209:BN209"/>
    <mergeCell ref="BO209:BV209"/>
    <mergeCell ref="AY208:BF208"/>
    <mergeCell ref="BG208:BN208"/>
    <mergeCell ref="BO208:BV208"/>
    <mergeCell ref="BW208:CD208"/>
    <mergeCell ref="CE208:CM208"/>
    <mergeCell ref="CN208:CU208"/>
    <mergeCell ref="BW207:CD207"/>
    <mergeCell ref="CE207:CM207"/>
    <mergeCell ref="CN207:CU207"/>
    <mergeCell ref="CV207:DE207"/>
    <mergeCell ref="A208:O208"/>
    <mergeCell ref="P208:AC208"/>
    <mergeCell ref="AD208:AF208"/>
    <mergeCell ref="AG208:AJ208"/>
    <mergeCell ref="AK208:AP208"/>
    <mergeCell ref="AQ208:AX208"/>
    <mergeCell ref="CV206:DE206"/>
    <mergeCell ref="A207:O207"/>
    <mergeCell ref="P207:AC207"/>
    <mergeCell ref="AD207:AF207"/>
    <mergeCell ref="AG207:AJ207"/>
    <mergeCell ref="AK207:AP207"/>
    <mergeCell ref="AQ207:AX207"/>
    <mergeCell ref="AY207:BF207"/>
    <mergeCell ref="BG207:BN207"/>
    <mergeCell ref="BO207:BV207"/>
    <mergeCell ref="AY206:BF206"/>
    <mergeCell ref="BG206:BN206"/>
    <mergeCell ref="BO206:BV206"/>
    <mergeCell ref="BW206:CD206"/>
    <mergeCell ref="CE206:CM206"/>
    <mergeCell ref="CN206:CU206"/>
    <mergeCell ref="BW205:CD205"/>
    <mergeCell ref="CE205:CM205"/>
    <mergeCell ref="CN205:CU205"/>
    <mergeCell ref="CV205:DE205"/>
    <mergeCell ref="A206:O206"/>
    <mergeCell ref="P206:AC206"/>
    <mergeCell ref="AD206:AF206"/>
    <mergeCell ref="AG206:AJ206"/>
    <mergeCell ref="AK206:AP206"/>
    <mergeCell ref="AQ206:AX206"/>
    <mergeCell ref="CV204:DE204"/>
    <mergeCell ref="A205:O205"/>
    <mergeCell ref="P205:AC205"/>
    <mergeCell ref="AD205:AF205"/>
    <mergeCell ref="AG205:AJ205"/>
    <mergeCell ref="AK205:AP205"/>
    <mergeCell ref="AQ205:AX205"/>
    <mergeCell ref="AY205:BF205"/>
    <mergeCell ref="BG205:BN205"/>
    <mergeCell ref="BO205:BV205"/>
    <mergeCell ref="AY204:BF204"/>
    <mergeCell ref="BG204:BN204"/>
    <mergeCell ref="BO204:BV204"/>
    <mergeCell ref="BW204:CD204"/>
    <mergeCell ref="CE204:CM204"/>
    <mergeCell ref="CN204:CU204"/>
    <mergeCell ref="BW203:CD203"/>
    <mergeCell ref="CE203:CM203"/>
    <mergeCell ref="CN203:CU203"/>
    <mergeCell ref="CV203:DE203"/>
    <mergeCell ref="A204:O204"/>
    <mergeCell ref="P204:AC204"/>
    <mergeCell ref="AD204:AF204"/>
    <mergeCell ref="AG204:AJ204"/>
    <mergeCell ref="AK204:AP204"/>
    <mergeCell ref="AQ204:AX204"/>
    <mergeCell ref="CV202:DE202"/>
    <mergeCell ref="A203:O203"/>
    <mergeCell ref="P203:AC203"/>
    <mergeCell ref="AD203:AF203"/>
    <mergeCell ref="AG203:AJ203"/>
    <mergeCell ref="AK203:AP203"/>
    <mergeCell ref="AQ203:AX203"/>
    <mergeCell ref="AY203:BF203"/>
    <mergeCell ref="BG203:BN203"/>
    <mergeCell ref="BO203:BV203"/>
    <mergeCell ref="AY202:BF202"/>
    <mergeCell ref="BG202:BN202"/>
    <mergeCell ref="BO202:BV202"/>
    <mergeCell ref="BW202:CD202"/>
    <mergeCell ref="CE202:CM202"/>
    <mergeCell ref="CN202:CU202"/>
    <mergeCell ref="BW201:CD201"/>
    <mergeCell ref="CE201:CM201"/>
    <mergeCell ref="CN201:CU201"/>
    <mergeCell ref="CV201:DE201"/>
    <mergeCell ref="A202:O202"/>
    <mergeCell ref="P202:AC202"/>
    <mergeCell ref="AD202:AF202"/>
    <mergeCell ref="AG202:AJ202"/>
    <mergeCell ref="AK202:AP202"/>
    <mergeCell ref="AQ202:AX202"/>
    <mergeCell ref="CV200:DE200"/>
    <mergeCell ref="A201:O201"/>
    <mergeCell ref="P201:AC201"/>
    <mergeCell ref="AD201:AF201"/>
    <mergeCell ref="AG201:AJ201"/>
    <mergeCell ref="AK201:AP201"/>
    <mergeCell ref="AQ201:AX201"/>
    <mergeCell ref="AY201:BF201"/>
    <mergeCell ref="BG201:BN201"/>
    <mergeCell ref="BO201:BV201"/>
    <mergeCell ref="AY200:BF200"/>
    <mergeCell ref="BG200:BN200"/>
    <mergeCell ref="BO200:BV200"/>
    <mergeCell ref="BW200:CD200"/>
    <mergeCell ref="CE200:CM200"/>
    <mergeCell ref="CN200:CU200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AQ200:AX200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BO199:BV199"/>
    <mergeCell ref="AY198:BF198"/>
    <mergeCell ref="BG198:BN198"/>
    <mergeCell ref="BO198:BV198"/>
    <mergeCell ref="BW198:CD198"/>
    <mergeCell ref="CE198:CM198"/>
    <mergeCell ref="CN198:CU198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AQ198:AX198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BO197:BV197"/>
    <mergeCell ref="AY196:BF196"/>
    <mergeCell ref="BG196:BN196"/>
    <mergeCell ref="BO196:BV196"/>
    <mergeCell ref="BW196:CD196"/>
    <mergeCell ref="CE196:CM196"/>
    <mergeCell ref="CN196:CU196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AQ196:AX196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BO195:BV195"/>
    <mergeCell ref="AY194:BF194"/>
    <mergeCell ref="BG194:BN194"/>
    <mergeCell ref="BO194:BV194"/>
    <mergeCell ref="BW194:CD194"/>
    <mergeCell ref="CE194:CM194"/>
    <mergeCell ref="CN194:CU194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AQ194:AX194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BO193:BV193"/>
    <mergeCell ref="AY192:BF192"/>
    <mergeCell ref="BG192:BN192"/>
    <mergeCell ref="BO192:BV192"/>
    <mergeCell ref="BW192:CD192"/>
    <mergeCell ref="CE192:CM192"/>
    <mergeCell ref="CN192:CU192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AQ192:AX192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BO191:BV191"/>
    <mergeCell ref="AY190:BF190"/>
    <mergeCell ref="BG190:BN190"/>
    <mergeCell ref="BO190:BV190"/>
    <mergeCell ref="BW190:CD190"/>
    <mergeCell ref="CE190:CM190"/>
    <mergeCell ref="CN190:CU190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AQ190:AX190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BO189:BV189"/>
    <mergeCell ref="AY188:BF188"/>
    <mergeCell ref="BG188:BN188"/>
    <mergeCell ref="BO188:BV188"/>
    <mergeCell ref="BW188:CD188"/>
    <mergeCell ref="CE188:CM188"/>
    <mergeCell ref="CN188:CU188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AQ188:AX188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BO187:BV187"/>
    <mergeCell ref="AY186:BF186"/>
    <mergeCell ref="BG186:BN186"/>
    <mergeCell ref="BO186:BV186"/>
    <mergeCell ref="BW186:CD186"/>
    <mergeCell ref="CE186:CM186"/>
    <mergeCell ref="CN186:CU186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AQ186:AX186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BO185:BV185"/>
    <mergeCell ref="AY184:BF184"/>
    <mergeCell ref="BG184:BN184"/>
    <mergeCell ref="BO184:BV184"/>
    <mergeCell ref="BW184:CD184"/>
    <mergeCell ref="CE184:CM184"/>
    <mergeCell ref="CN184:CU184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AQ184:AX184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BO183:BV183"/>
    <mergeCell ref="AY182:BF182"/>
    <mergeCell ref="BG182:BN182"/>
    <mergeCell ref="BO182:BV182"/>
    <mergeCell ref="BW182:CD182"/>
    <mergeCell ref="CE182:CM182"/>
    <mergeCell ref="CN182:CU182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AQ182:AX182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BO181:BV181"/>
    <mergeCell ref="AY180:BF180"/>
    <mergeCell ref="BG180:BN180"/>
    <mergeCell ref="BO180:BV180"/>
    <mergeCell ref="BW180:CD180"/>
    <mergeCell ref="CE180:CM180"/>
    <mergeCell ref="CN180:CU180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AQ180:AX180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BO179:BV179"/>
    <mergeCell ref="AY178:BF178"/>
    <mergeCell ref="BG178:BN178"/>
    <mergeCell ref="BO178:BV178"/>
    <mergeCell ref="BW178:CD178"/>
    <mergeCell ref="CE178:CM178"/>
    <mergeCell ref="CN178:CU178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AQ178:AX178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BO177:BV177"/>
    <mergeCell ref="AY176:BF176"/>
    <mergeCell ref="BG176:BN176"/>
    <mergeCell ref="BO176:BV176"/>
    <mergeCell ref="BW176:CD176"/>
    <mergeCell ref="CE176:CM176"/>
    <mergeCell ref="CN176:CU176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AQ176:AX176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BO175:BV175"/>
    <mergeCell ref="AY174:BF174"/>
    <mergeCell ref="BG174:BN174"/>
    <mergeCell ref="BO174:BV174"/>
    <mergeCell ref="BW174:CD174"/>
    <mergeCell ref="CE174:CM174"/>
    <mergeCell ref="CN174:CU174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BO173:BV173"/>
    <mergeCell ref="AY172:BF172"/>
    <mergeCell ref="BG172:BN172"/>
    <mergeCell ref="BO172:BV172"/>
    <mergeCell ref="BW172:CD172"/>
    <mergeCell ref="CE172:CM172"/>
    <mergeCell ref="CN172:CU172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BO171:BV171"/>
    <mergeCell ref="AY170:BF170"/>
    <mergeCell ref="BG170:BN170"/>
    <mergeCell ref="BO170:BV170"/>
    <mergeCell ref="BW170:CD170"/>
    <mergeCell ref="CE170:CM170"/>
    <mergeCell ref="CN170:CU170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AQ170:AX170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AY168:BF168"/>
    <mergeCell ref="BG168:BN168"/>
    <mergeCell ref="BO168:BV168"/>
    <mergeCell ref="BW168:CD168"/>
    <mergeCell ref="CE168:CM168"/>
    <mergeCell ref="CN168:CU168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AQ168:AX168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BO167:BV167"/>
    <mergeCell ref="AY166:BF166"/>
    <mergeCell ref="BG166:BN166"/>
    <mergeCell ref="BO166:BV166"/>
    <mergeCell ref="BW166:CD166"/>
    <mergeCell ref="CE166:CM166"/>
    <mergeCell ref="CN166:CU166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AQ166:AX166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BO165:BV165"/>
    <mergeCell ref="AY164:BF164"/>
    <mergeCell ref="BG164:BN164"/>
    <mergeCell ref="BO164:BV164"/>
    <mergeCell ref="BW164:CD164"/>
    <mergeCell ref="CE164:CM164"/>
    <mergeCell ref="CN164:CU164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AQ164:AX164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BO163:BV163"/>
    <mergeCell ref="AY162:BF162"/>
    <mergeCell ref="BG162:BN162"/>
    <mergeCell ref="BO162:BV162"/>
    <mergeCell ref="BW162:CD162"/>
    <mergeCell ref="CE162:CM162"/>
    <mergeCell ref="CN162:CU162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AQ162:AX162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BO161:BV161"/>
    <mergeCell ref="AY160:BF160"/>
    <mergeCell ref="BG160:BN160"/>
    <mergeCell ref="BO160:BV160"/>
    <mergeCell ref="BW160:CD160"/>
    <mergeCell ref="CE160:CM160"/>
    <mergeCell ref="CN160:CU160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AQ160:AX160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AY158:BF158"/>
    <mergeCell ref="BG158:BN158"/>
    <mergeCell ref="BO158:BV158"/>
    <mergeCell ref="BW158:CD158"/>
    <mergeCell ref="CE158:CM158"/>
    <mergeCell ref="CN158:CU158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AQ158:AX158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AY156:BF156"/>
    <mergeCell ref="BG156:BN156"/>
    <mergeCell ref="BO156:BV156"/>
    <mergeCell ref="BW156:CD156"/>
    <mergeCell ref="CE156:CM156"/>
    <mergeCell ref="CN156:CU156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AQ156:AX156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BO155:BV155"/>
    <mergeCell ref="AY154:BF154"/>
    <mergeCell ref="BG154:BN154"/>
    <mergeCell ref="BO154:BV154"/>
    <mergeCell ref="BW154:CD154"/>
    <mergeCell ref="CE154:CM154"/>
    <mergeCell ref="CN154:CU154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AQ154:AX154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BO153:BV153"/>
    <mergeCell ref="AY152:BF152"/>
    <mergeCell ref="BG152:BN152"/>
    <mergeCell ref="BO152:BV152"/>
    <mergeCell ref="BW152:CD152"/>
    <mergeCell ref="CE152:CM152"/>
    <mergeCell ref="CN152:CU152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AQ152:AX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AQ150:AX150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BO149:BV149"/>
    <mergeCell ref="AY148:BF148"/>
    <mergeCell ref="BG148:BN148"/>
    <mergeCell ref="BO148:BV148"/>
    <mergeCell ref="BW148:CD148"/>
    <mergeCell ref="CE148:CM148"/>
    <mergeCell ref="CN148:CU148"/>
    <mergeCell ref="A148:O148"/>
    <mergeCell ref="P148:AC148"/>
    <mergeCell ref="AD148:AF148"/>
    <mergeCell ref="AG148:AJ148"/>
    <mergeCell ref="AK148:AP148"/>
    <mergeCell ref="AQ148:AX148"/>
    <mergeCell ref="BO147:BV147"/>
    <mergeCell ref="BW147:CD147"/>
    <mergeCell ref="CE147:CM147"/>
    <mergeCell ref="CN147:CU147"/>
    <mergeCell ref="CV147:DE147"/>
    <mergeCell ref="DI147:DQ147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PLANTILLA (2)</vt:lpstr>
      <vt:lpstr>PE DEPENDENCIAS</vt:lpstr>
      <vt:lpstr>PLANTILLA</vt:lpstr>
      <vt:lpstr>PLANTILLA!Área_de_impresión</vt:lpstr>
      <vt:lpstr>'PLANTILLA (2)'!Área_de_impresión</vt:lpstr>
      <vt:lpstr>PLANTILLA!Títulos_a_imprimir</vt:lpstr>
      <vt:lpstr>'PLANTILLA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dcterms:created xsi:type="dcterms:W3CDTF">2022-05-16T18:37:13Z</dcterms:created>
  <dcterms:modified xsi:type="dcterms:W3CDTF">2022-05-17T17:15:09Z</dcterms:modified>
</cp:coreProperties>
</file>